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470" windowHeight="2160"/>
  </bookViews>
  <sheets>
    <sheet name="CONTRATACION ACUMULADA" sheetId="1" r:id="rId1"/>
    <sheet name="CONTRATACION ABRIL" sheetId="3" r:id="rId2"/>
  </sheets>
  <calcPr calcId="152511"/>
  <fileRecoveryPr repairLoad="1"/>
</workbook>
</file>

<file path=xl/calcChain.xml><?xml version="1.0" encoding="utf-8"?>
<calcChain xmlns="http://schemas.openxmlformats.org/spreadsheetml/2006/main">
  <c r="D48" i="1" l="1"/>
  <c r="K159" i="1" l="1"/>
  <c r="K160" i="1"/>
  <c r="K161" i="1"/>
  <c r="K153" i="1" l="1"/>
  <c r="K154" i="1"/>
  <c r="K155" i="1"/>
  <c r="J112" i="1" l="1"/>
  <c r="J113" i="1"/>
  <c r="J114" i="1"/>
  <c r="D31" i="1" l="1"/>
  <c r="D32" i="1"/>
  <c r="D34" i="1"/>
  <c r="D35" i="1"/>
  <c r="D36" i="1"/>
  <c r="D40" i="1"/>
  <c r="D41" i="1"/>
  <c r="D42" i="1"/>
  <c r="D43" i="1"/>
  <c r="D45" i="1"/>
  <c r="D83" i="1"/>
  <c r="D88" i="1"/>
  <c r="D92" i="1"/>
  <c r="D93" i="1"/>
  <c r="D94" i="1"/>
  <c r="D95" i="1"/>
  <c r="D96" i="1"/>
  <c r="D102" i="1"/>
  <c r="D140" i="1"/>
  <c r="K139" i="1"/>
  <c r="K141" i="1"/>
  <c r="K152" i="1"/>
  <c r="K151" i="1"/>
  <c r="K150" i="1"/>
  <c r="K149" i="1"/>
  <c r="K148" i="1"/>
  <c r="K147" i="1"/>
  <c r="K146" i="1"/>
  <c r="K145" i="1"/>
  <c r="K144" i="1"/>
  <c r="K143" i="1"/>
  <c r="K142" i="1"/>
  <c r="K140" i="1"/>
  <c r="K138" i="1"/>
  <c r="K137" i="1"/>
  <c r="K136" i="1"/>
  <c r="K135" i="1"/>
  <c r="K134" i="1"/>
  <c r="K133" i="1"/>
  <c r="K132" i="1"/>
  <c r="K131" i="1"/>
  <c r="K130" i="1"/>
  <c r="K129" i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K120" i="1"/>
  <c r="K119" i="1"/>
  <c r="K118" i="1"/>
  <c r="K117" i="1"/>
  <c r="K116" i="1"/>
  <c r="K115" i="1"/>
  <c r="K114" i="1"/>
  <c r="K113" i="1"/>
  <c r="K112" i="1"/>
  <c r="K59" i="1" l="1"/>
  <c r="K58" i="1"/>
  <c r="K57" i="1"/>
  <c r="K56" i="1"/>
  <c r="K55" i="1"/>
  <c r="K44" i="1"/>
  <c r="K105" i="1" l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K71" i="1"/>
  <c r="K70" i="1"/>
  <c r="K69" i="1"/>
  <c r="K68" i="1"/>
  <c r="K67" i="1"/>
  <c r="K66" i="1"/>
  <c r="K65" i="1"/>
  <c r="J64" i="1"/>
  <c r="K64" i="1" s="1"/>
  <c r="J63" i="1"/>
  <c r="K63" i="1" s="1"/>
  <c r="J62" i="1"/>
  <c r="K62" i="1" s="1"/>
  <c r="J61" i="1"/>
  <c r="K61" i="1" s="1"/>
  <c r="K47" i="3" l="1"/>
  <c r="K10" i="3" l="1"/>
  <c r="K9" i="3"/>
  <c r="K41" i="3" l="1"/>
  <c r="K30" i="3"/>
  <c r="J21" i="3"/>
  <c r="K21" i="3" s="1"/>
  <c r="J17" i="3"/>
  <c r="K17" i="3" s="1"/>
  <c r="J18" i="3"/>
  <c r="K18" i="3" s="1"/>
  <c r="J19" i="3"/>
  <c r="K19" i="3" s="1"/>
  <c r="J20" i="3"/>
  <c r="K20" i="3" s="1"/>
  <c r="J16" i="3"/>
  <c r="K16" i="3" s="1"/>
  <c r="K44" i="3"/>
  <c r="K45" i="3"/>
  <c r="K46" i="3"/>
  <c r="K38" i="3"/>
  <c r="K39" i="3"/>
  <c r="K40" i="3"/>
  <c r="K42" i="3"/>
  <c r="K43" i="3"/>
  <c r="K48" i="3"/>
  <c r="K49" i="3"/>
  <c r="K28" i="3"/>
  <c r="K29" i="3"/>
  <c r="K31" i="3"/>
  <c r="K32" i="3"/>
  <c r="K33" i="3"/>
  <c r="K34" i="3"/>
  <c r="K35" i="3"/>
  <c r="K36" i="3"/>
  <c r="K37" i="3"/>
  <c r="K11" i="3"/>
  <c r="K12" i="3"/>
  <c r="K13" i="3"/>
  <c r="K14" i="3"/>
  <c r="K15" i="3"/>
  <c r="K24" i="3"/>
  <c r="K25" i="3"/>
  <c r="K26" i="3"/>
  <c r="K27" i="3"/>
  <c r="J6" i="3"/>
  <c r="K6" i="3" s="1"/>
  <c r="J7" i="3"/>
  <c r="K7" i="3" s="1"/>
  <c r="J8" i="3"/>
  <c r="K8" i="3" s="1"/>
  <c r="O56" i="3"/>
  <c r="O55" i="3"/>
  <c r="O54" i="3"/>
  <c r="O53" i="3"/>
  <c r="O52" i="3"/>
  <c r="K50" i="3"/>
  <c r="D46" i="3"/>
  <c r="B46" i="3"/>
  <c r="D40" i="3"/>
  <c r="B40" i="3"/>
  <c r="D39" i="3"/>
  <c r="B39" i="3"/>
  <c r="D38" i="3"/>
  <c r="B38" i="3"/>
  <c r="D37" i="3"/>
  <c r="B37" i="3"/>
  <c r="D36" i="3"/>
  <c r="B36" i="3"/>
  <c r="D32" i="3"/>
  <c r="B32" i="3"/>
  <c r="D31" i="3"/>
  <c r="B31" i="3"/>
  <c r="D29" i="3"/>
  <c r="B29" i="3"/>
  <c r="D27" i="3"/>
  <c r="B27" i="3"/>
  <c r="B26" i="3"/>
  <c r="B25" i="3"/>
  <c r="B24" i="3"/>
  <c r="J23" i="3"/>
  <c r="K23" i="3" s="1"/>
  <c r="J22" i="3"/>
  <c r="K22" i="3" s="1"/>
  <c r="B8" i="3"/>
  <c r="J5" i="3"/>
  <c r="K5" i="3" s="1"/>
  <c r="K60" i="1" l="1"/>
  <c r="K46" i="1" l="1"/>
  <c r="J27" i="1" l="1"/>
  <c r="K27" i="1" s="1"/>
  <c r="J23" i="1"/>
  <c r="K23" i="1" s="1"/>
  <c r="J24" i="1"/>
  <c r="K24" i="1" s="1"/>
  <c r="J22" i="1"/>
  <c r="K22" i="1" s="1"/>
  <c r="J15" i="1"/>
  <c r="K15" i="1" s="1"/>
  <c r="K9" i="1"/>
  <c r="K10" i="1"/>
  <c r="K11" i="1"/>
  <c r="K16" i="1"/>
  <c r="K17" i="1"/>
  <c r="K18" i="1"/>
  <c r="K19" i="1"/>
  <c r="K20" i="1"/>
  <c r="K21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5" i="1"/>
  <c r="K47" i="1"/>
  <c r="K48" i="1"/>
  <c r="K49" i="1"/>
  <c r="K50" i="1"/>
  <c r="J7" i="1"/>
  <c r="K7" i="1" s="1"/>
  <c r="J8" i="1"/>
  <c r="K8" i="1" s="1"/>
  <c r="J12" i="1"/>
  <c r="K12" i="1" s="1"/>
  <c r="J13" i="1"/>
  <c r="K13" i="1" s="1"/>
  <c r="J6" i="1" l="1"/>
  <c r="K6" i="1" s="1"/>
  <c r="J26" i="1" l="1"/>
  <c r="K26" i="1" s="1"/>
  <c r="J25" i="1"/>
  <c r="K25" i="1" s="1"/>
  <c r="B48" i="1" l="1"/>
  <c r="B45" i="1"/>
  <c r="B43" i="1"/>
  <c r="B42" i="1"/>
  <c r="B41" i="1"/>
  <c r="B40" i="1"/>
  <c r="B36" i="1"/>
  <c r="B35" i="1"/>
  <c r="B34" i="1"/>
  <c r="B32" i="1"/>
  <c r="B31" i="1"/>
  <c r="B30" i="1"/>
  <c r="B29" i="1"/>
  <c r="B28" i="1"/>
  <c r="B14" i="1"/>
  <c r="J14" i="1"/>
  <c r="J5" i="1"/>
  <c r="K5" i="1" s="1"/>
  <c r="K14" i="1" l="1"/>
</calcChain>
</file>

<file path=xl/sharedStrings.xml><?xml version="1.0" encoding="utf-8"?>
<sst xmlns="http://schemas.openxmlformats.org/spreadsheetml/2006/main" count="612" uniqueCount="184">
  <si>
    <t>Nombre Completo</t>
  </si>
  <si>
    <t>Danna Verena Gutierrez Gamero</t>
  </si>
  <si>
    <t xml:space="preserve">Diana Marcela Alzate Jaramillo </t>
  </si>
  <si>
    <t>Juan Branley Aguirre</t>
  </si>
  <si>
    <t>Mary Luz Loaiza Ocampo</t>
  </si>
  <si>
    <t>Vanesa  Vallejo Bartolo</t>
  </si>
  <si>
    <t>TIEMPO</t>
  </si>
  <si>
    <t>VALOR</t>
  </si>
  <si>
    <t>CARGO</t>
  </si>
  <si>
    <t>No Contrato</t>
  </si>
  <si>
    <t>Contadora</t>
  </si>
  <si>
    <t>Estadistica</t>
  </si>
  <si>
    <t>Valor Mes</t>
  </si>
  <si>
    <t xml:space="preserve">Valor Hora </t>
  </si>
  <si>
    <t>INICIO</t>
  </si>
  <si>
    <t>CDP</t>
  </si>
  <si>
    <t>RP</t>
  </si>
  <si>
    <t>Cantidad</t>
  </si>
  <si>
    <t>CONTRATOS PARA ENERO</t>
  </si>
  <si>
    <t>CEDULA</t>
  </si>
  <si>
    <t>ENERO</t>
  </si>
  <si>
    <t>Conductor</t>
  </si>
  <si>
    <t xml:space="preserve">Medico </t>
  </si>
  <si>
    <t>RUBRO</t>
  </si>
  <si>
    <t>SALDO</t>
  </si>
  <si>
    <t>Aux Enfermería</t>
  </si>
  <si>
    <t>Hugo Alfonso Agudelo Cañas</t>
  </si>
  <si>
    <t>Jefferson José Correa Ocampo</t>
  </si>
  <si>
    <t>Paola Fernanda Londoño Rodríguez</t>
  </si>
  <si>
    <t>25,023.959</t>
  </si>
  <si>
    <t>Isleny Sanchez Briñez</t>
  </si>
  <si>
    <t>SIAU</t>
  </si>
  <si>
    <t>2110201-01</t>
  </si>
  <si>
    <t>2110201-03</t>
  </si>
  <si>
    <t>213 0201</t>
  </si>
  <si>
    <t>2110202-01</t>
  </si>
  <si>
    <t>Facturador urg.</t>
  </si>
  <si>
    <t>Aux. de archivo</t>
  </si>
  <si>
    <t>2110202-03</t>
  </si>
  <si>
    <t>Combustible</t>
  </si>
  <si>
    <t>Eutimio Castro Ramirez</t>
  </si>
  <si>
    <t>213 0109</t>
  </si>
  <si>
    <t>Mantenimiento p</t>
  </si>
  <si>
    <t>Residuos</t>
  </si>
  <si>
    <t>Oxigeno</t>
  </si>
  <si>
    <t>41.798.249</t>
  </si>
  <si>
    <t>211 0201 01</t>
  </si>
  <si>
    <t>Aux. enfermeria</t>
  </si>
  <si>
    <t>Odontologa</t>
  </si>
  <si>
    <t>Auditor-Coordinación medica</t>
  </si>
  <si>
    <t>Gabriel Gonzalez Rivera</t>
  </si>
  <si>
    <t>EJECUTADO</t>
  </si>
  <si>
    <t>Johanna Janice Mesa Alzate</t>
  </si>
  <si>
    <t>Regente</t>
  </si>
  <si>
    <t>Clara Ines Angel Gomez</t>
  </si>
  <si>
    <t>Amanda Catalina Hurtado</t>
  </si>
  <si>
    <t>Aux. de enfermeria</t>
  </si>
  <si>
    <t>ACTA TER.</t>
  </si>
  <si>
    <t>SIAODSERVA</t>
  </si>
  <si>
    <t>Juan Manuel Valencia Martinez</t>
  </si>
  <si>
    <t>Medico</t>
  </si>
  <si>
    <t>Aux Enfermeria</t>
  </si>
  <si>
    <t>Auxiliar de enfermeria</t>
  </si>
  <si>
    <t>Sebastian Castañeda</t>
  </si>
  <si>
    <t>Luis Orlando Garcia Vanegas</t>
  </si>
  <si>
    <t>Viky Arboleda Alzate</t>
  </si>
  <si>
    <t>211 0201 03</t>
  </si>
  <si>
    <t>Mariana Parra Franco</t>
  </si>
  <si>
    <t>Asesor de seguridad</t>
  </si>
  <si>
    <t>Diana Patricia Martinez Loaiza</t>
  </si>
  <si>
    <t>Asesor de Calidad</t>
  </si>
  <si>
    <t>Marlly Julieth Giraldo Rios</t>
  </si>
  <si>
    <t>Enfermero Profesional</t>
  </si>
  <si>
    <t>Andres Felipe Barco A</t>
  </si>
  <si>
    <t>Auxiliar de Facturacion</t>
  </si>
  <si>
    <t>Octavio Arias Ospina</t>
  </si>
  <si>
    <t>Alejandro Herrera Salazar</t>
  </si>
  <si>
    <t>Auxiliar administrativo (citas y facturacion</t>
  </si>
  <si>
    <t xml:space="preserve"> Auxiliar P Y D</t>
  </si>
  <si>
    <t>Ingeniera de Sistemas</t>
  </si>
  <si>
    <t>Auxiliar de cartera</t>
  </si>
  <si>
    <t>Tecnico de sistemas -Informes</t>
  </si>
  <si>
    <t>Martha Yuliet Estrada Valencia</t>
  </si>
  <si>
    <t>Martha Liliana Marin Marin</t>
  </si>
  <si>
    <t>Bacteriologa</t>
  </si>
  <si>
    <t>Servicios Generales</t>
  </si>
  <si>
    <t>Higuienista</t>
  </si>
  <si>
    <t xml:space="preserve">Auxiliar de Odontologia </t>
  </si>
  <si>
    <t>Auxiliar de Vacunacion</t>
  </si>
  <si>
    <t>Juridico</t>
  </si>
  <si>
    <t>Jefe de Facturacion</t>
  </si>
  <si>
    <t>Martha Dorelly Rendon Orrego</t>
  </si>
  <si>
    <t>Luisa Fernanda Arboleda Lopez</t>
  </si>
  <si>
    <t>Auxiliar de tesoreria</t>
  </si>
  <si>
    <t>Eleany Mena Mena</t>
  </si>
  <si>
    <t>Medico General</t>
  </si>
  <si>
    <t>Christian David Marin Giraldo</t>
  </si>
  <si>
    <t>Erika Hoyos Ceballos</t>
  </si>
  <si>
    <t>Alvaro Alexis Hernandez Aguirre</t>
  </si>
  <si>
    <t>Maria Consuelo Duque Betancur</t>
  </si>
  <si>
    <t>Auxiliar de Enfermeria</t>
  </si>
  <si>
    <t>Edwin hHarol Jaramillo Pelaez</t>
  </si>
  <si>
    <t>Ana Ruby Orrego Giraldo</t>
  </si>
  <si>
    <t>Aux. de facturacion</t>
  </si>
  <si>
    <t>2110201 03</t>
  </si>
  <si>
    <t>Nestor Jaimes Ramirez Bustos</t>
  </si>
  <si>
    <t>Yesica Alejandra Giraldo</t>
  </si>
  <si>
    <t>Alejandro murillo Rivera</t>
  </si>
  <si>
    <t>2110202-3</t>
  </si>
  <si>
    <t>2110101-03</t>
  </si>
  <si>
    <t>Martha Cecilia Cardona lopez</t>
  </si>
  <si>
    <t>Control interno</t>
  </si>
  <si>
    <t>2110202 01</t>
  </si>
  <si>
    <t>Yecenia Maria Ramirez Colorado</t>
  </si>
  <si>
    <t>ABRIL</t>
  </si>
  <si>
    <t>S PARA</t>
  </si>
  <si>
    <t>Yessenia Maria Ramirez</t>
  </si>
  <si>
    <t>Auxiliar de Citas amedicas</t>
  </si>
  <si>
    <t>213 0202 03</t>
  </si>
  <si>
    <t>Alejandro ;Murillo Rivera</t>
  </si>
  <si>
    <t>Martha Cecilia Cardona F</t>
  </si>
  <si>
    <t>213 0202 01</t>
  </si>
  <si>
    <t>Yessica Alejandra Giraldo</t>
  </si>
  <si>
    <t>Aux de enfermeria</t>
  </si>
  <si>
    <t>213 0201 03</t>
  </si>
  <si>
    <t>Mantenimiento preventivo</t>
  </si>
  <si>
    <t>Jorge Hernan Murcia</t>
  </si>
  <si>
    <t>Erika Marleni alipio</t>
  </si>
  <si>
    <t>Angie Natalia Naranjo</t>
  </si>
  <si>
    <t>Carmiña Lucia Ocampo M</t>
  </si>
  <si>
    <t xml:space="preserve">Maria Magnolia Franco </t>
  </si>
  <si>
    <t>Delcy Cicaroni Garcia</t>
  </si>
  <si>
    <t>Maria Luz Martinez</t>
  </si>
  <si>
    <t>Ana Maria Giraldo</t>
  </si>
  <si>
    <t>Luis Eduardo Ziuluaga Trujillo</t>
  </si>
  <si>
    <t>Adriana Maria londoño</t>
  </si>
  <si>
    <t>Mary Luz Loaiza</t>
  </si>
  <si>
    <t>Aidee Giraldo Marin</t>
  </si>
  <si>
    <t>Laura Moreno</t>
  </si>
  <si>
    <t>Rafael Humberto Castro</t>
  </si>
  <si>
    <t>211 0202 01</t>
  </si>
  <si>
    <t>Valentina castillo ospina</t>
  </si>
  <si>
    <t>Liliana Maria Jimenez Gutierrez</t>
  </si>
  <si>
    <t>Bacteriologo</t>
  </si>
  <si>
    <t>Valentina Castillo Ospina</t>
  </si>
  <si>
    <t>Valentina Garcia Vargas</t>
  </si>
  <si>
    <t>Carolina Herrera Londoño</t>
  </si>
  <si>
    <t>Jensy Alexandra Lopez Nieto</t>
  </si>
  <si>
    <t>Magnolia Estrada Valencia</t>
  </si>
  <si>
    <t>Erika Marley Alipio</t>
  </si>
  <si>
    <t xml:space="preserve">Auxiliar Administrativo  </t>
  </si>
  <si>
    <t>2110202 03</t>
  </si>
  <si>
    <t>Maria Alejandra Vasquez Ramirez</t>
  </si>
  <si>
    <t>Natalia Aguirre Montoya</t>
  </si>
  <si>
    <t>Victor Hugo Salgado Giraldo</t>
  </si>
  <si>
    <t>Cordinador Facturacion</t>
  </si>
  <si>
    <t>Laura Sofia Morales Giraldo</t>
  </si>
  <si>
    <t>Luuis Fernando Roman Fuentes</t>
  </si>
  <si>
    <t>2110201 01</t>
  </si>
  <si>
    <t>AGOSTO</t>
  </si>
  <si>
    <t>Diana Marcela Franco Patiño</t>
  </si>
  <si>
    <t>Vanesa Davila Gonzalez</t>
  </si>
  <si>
    <t>implementacion modelo de atncion</t>
  </si>
  <si>
    <t>Erika Andrea Nieto Angarita</t>
  </si>
  <si>
    <t>Juan David Escobar Ocampo</t>
  </si>
  <si>
    <t>213 0201 01</t>
  </si>
  <si>
    <t>Tulio Andres Alvarez Caceres</t>
  </si>
  <si>
    <t>06-08-02020</t>
  </si>
  <si>
    <t xml:space="preserve">Enny Johana Tovar Camacho </t>
  </si>
  <si>
    <t>Sicologa PIC</t>
  </si>
  <si>
    <t>MariA Alejandra Ramirez Guevara</t>
  </si>
  <si>
    <t>Trabajador Social</t>
  </si>
  <si>
    <t>Alexandra Hoyos B.</t>
  </si>
  <si>
    <t>Cartera</t>
  </si>
  <si>
    <t>Maria Luz Martinez Rincon</t>
  </si>
  <si>
    <t>Sandra Milena Garcia Millna</t>
  </si>
  <si>
    <t>Ingeniera(Apoyo)</t>
  </si>
  <si>
    <t>Luis alberto Burbano Reyes</t>
  </si>
  <si>
    <t>Tecnico de saneamiento PIC</t>
  </si>
  <si>
    <t>211 0202 03</t>
  </si>
  <si>
    <t>Manuel Guillermo Vallecilla RH</t>
  </si>
  <si>
    <t>Jose Aicardo Gallego- Biotecnica</t>
  </si>
  <si>
    <t>Anderson Diiaz Menjura-Ing. Medica</t>
  </si>
  <si>
    <t xml:space="preserve">CONTRATOS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</si>
</sst>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153">
    <xf numFmtId="0" fontId="0" fillId="0" borderId="0" xfId="0"/>
    <xf numFmtId="0" fontId="2" fillId="0" borderId="0" xfId="0" applyFont="1" applyBorder="1" applyAlignment="1">
      <alignment horizontal="left"/>
    </xf>
    <xf numFmtId="0" fontId="0" fillId="0" borderId="4" xfId="0" applyBorder="1"/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/>
    <xf numFmtId="3" fontId="4" fillId="0" borderId="4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0" fontId="6" fillId="0" borderId="0" xfId="0" applyFont="1" applyBorder="1" applyAlignment="1"/>
    <xf numFmtId="0" fontId="6" fillId="0" borderId="0" xfId="0" applyNumberFormat="1" applyFont="1" applyBorder="1" applyAlignment="1"/>
    <xf numFmtId="0" fontId="2" fillId="0" borderId="0" xfId="0" applyFont="1"/>
    <xf numFmtId="0" fontId="2" fillId="2" borderId="0" xfId="0" applyFont="1" applyFill="1"/>
    <xf numFmtId="0" fontId="6" fillId="0" borderId="0" xfId="0" applyFont="1" applyBorder="1"/>
    <xf numFmtId="0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3" fontId="2" fillId="2" borderId="5" xfId="0" applyNumberFormat="1" applyFont="1" applyFill="1" applyBorder="1" applyAlignment="1">
      <alignment horizontal="right" vertical="top" wrapText="1"/>
    </xf>
    <xf numFmtId="14" fontId="2" fillId="2" borderId="5" xfId="0" applyNumberFormat="1" applyFont="1" applyFill="1" applyBorder="1" applyAlignment="1">
      <alignment vertical="top" wrapText="1"/>
    </xf>
    <xf numFmtId="0" fontId="5" fillId="2" borderId="5" xfId="0" applyNumberFormat="1" applyFont="1" applyFill="1" applyBorder="1" applyAlignment="1">
      <alignment horizontal="center" wrapText="1"/>
    </xf>
    <xf numFmtId="165" fontId="5" fillId="2" borderId="5" xfId="1" applyNumberFormat="1" applyFont="1" applyFill="1" applyBorder="1" applyAlignment="1">
      <alignment vertical="top" wrapText="1"/>
    </xf>
    <xf numFmtId="0" fontId="5" fillId="2" borderId="5" xfId="1" applyNumberFormat="1" applyFont="1" applyFill="1" applyBorder="1" applyAlignment="1">
      <alignment vertical="top" wrapText="1"/>
    </xf>
    <xf numFmtId="0" fontId="5" fillId="2" borderId="4" xfId="2" applyFont="1" applyFill="1" applyBorder="1" applyAlignment="1" applyProtection="1">
      <alignment horizontal="center" vertical="top" wrapText="1"/>
    </xf>
    <xf numFmtId="165" fontId="5" fillId="2" borderId="4" xfId="1" applyNumberFormat="1" applyFont="1" applyFill="1" applyBorder="1" applyAlignment="1" applyProtection="1">
      <alignment horizontal="center" vertical="top" wrapText="1"/>
    </xf>
    <xf numFmtId="0" fontId="2" fillId="2" borderId="5" xfId="0" applyFont="1" applyFill="1" applyBorder="1" applyAlignment="1">
      <alignment horizontal="right" vertical="top" wrapText="1"/>
    </xf>
    <xf numFmtId="0" fontId="2" fillId="2" borderId="5" xfId="0" applyNumberFormat="1" applyFont="1" applyFill="1" applyBorder="1" applyAlignment="1">
      <alignment horizontal="right"/>
    </xf>
    <xf numFmtId="0" fontId="2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left" vertical="top" wrapText="1"/>
    </xf>
    <xf numFmtId="0" fontId="5" fillId="2" borderId="4" xfId="1" applyNumberFormat="1" applyFont="1" applyFill="1" applyBorder="1" applyAlignment="1">
      <alignment vertical="top" wrapText="1"/>
    </xf>
    <xf numFmtId="14" fontId="2" fillId="2" borderId="4" xfId="0" applyNumberFormat="1" applyFont="1" applyFill="1" applyBorder="1" applyAlignment="1">
      <alignment vertical="top" wrapText="1"/>
    </xf>
    <xf numFmtId="165" fontId="5" fillId="2" borderId="4" xfId="1" applyNumberFormat="1" applyFont="1" applyFill="1" applyBorder="1" applyAlignment="1">
      <alignment vertical="top" wrapText="1"/>
    </xf>
    <xf numFmtId="164" fontId="2" fillId="2" borderId="4" xfId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2" borderId="4" xfId="0" applyFont="1" applyFill="1" applyBorder="1" applyAlignment="1">
      <alignment horizontal="center" vertical="center"/>
    </xf>
    <xf numFmtId="3" fontId="2" fillId="0" borderId="4" xfId="0" applyNumberFormat="1" applyFont="1" applyBorder="1"/>
    <xf numFmtId="0" fontId="2" fillId="0" borderId="0" xfId="0" applyFont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top" wrapText="1"/>
    </xf>
    <xf numFmtId="3" fontId="2" fillId="2" borderId="4" xfId="0" applyNumberFormat="1" applyFont="1" applyFill="1" applyBorder="1"/>
    <xf numFmtId="3" fontId="4" fillId="0" borderId="5" xfId="0" applyNumberFormat="1" applyFont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3" fontId="2" fillId="0" borderId="4" xfId="0" applyNumberFormat="1" applyFont="1" applyBorder="1" applyAlignment="1">
      <alignment horizontal="right" vertical="top" wrapText="1"/>
    </xf>
    <xf numFmtId="3" fontId="2" fillId="0" borderId="4" xfId="0" applyNumberFormat="1" applyFont="1" applyBorder="1" applyAlignment="1">
      <alignment vertical="top" wrapText="1"/>
    </xf>
    <xf numFmtId="165" fontId="5" fillId="3" borderId="5" xfId="1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/>
    <xf numFmtId="0" fontId="2" fillId="0" borderId="4" xfId="0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/>
    <xf numFmtId="3" fontId="2" fillId="2" borderId="4" xfId="0" applyNumberFormat="1" applyFont="1" applyFill="1" applyBorder="1" applyAlignment="1"/>
    <xf numFmtId="14" fontId="2" fillId="0" borderId="4" xfId="0" applyNumberFormat="1" applyFont="1" applyBorder="1"/>
    <xf numFmtId="0" fontId="8" fillId="2" borderId="4" xfId="0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right"/>
    </xf>
    <xf numFmtId="43" fontId="2" fillId="0" borderId="4" xfId="0" applyNumberFormat="1" applyFont="1" applyBorder="1"/>
    <xf numFmtId="43" fontId="2" fillId="2" borderId="4" xfId="3" applyNumberFormat="1" applyFont="1" applyFill="1" applyBorder="1"/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top"/>
    </xf>
    <xf numFmtId="3" fontId="2" fillId="2" borderId="5" xfId="0" applyNumberFormat="1" applyFont="1" applyFill="1" applyBorder="1" applyAlignment="1">
      <alignment horizontal="right"/>
    </xf>
    <xf numFmtId="41" fontId="2" fillId="0" borderId="4" xfId="0" applyNumberFormat="1" applyFont="1" applyBorder="1" applyAlignment="1">
      <alignment horizontal="center" vertical="center"/>
    </xf>
    <xf numFmtId="41" fontId="2" fillId="2" borderId="4" xfId="3" applyFont="1" applyFill="1" applyBorder="1"/>
    <xf numFmtId="0" fontId="1" fillId="4" borderId="7" xfId="4" applyBorder="1" applyAlignment="1">
      <alignment horizontal="center" vertical="center"/>
    </xf>
    <xf numFmtId="0" fontId="1" fillId="4" borderId="6" xfId="4" applyBorder="1" applyAlignment="1">
      <alignment horizontal="center" vertical="center"/>
    </xf>
    <xf numFmtId="0" fontId="1" fillId="4" borderId="6" xfId="4" applyNumberFormat="1" applyBorder="1" applyAlignment="1">
      <alignment horizontal="center" vertical="center"/>
    </xf>
    <xf numFmtId="0" fontId="1" fillId="4" borderId="6" xfId="4" applyBorder="1" applyAlignment="1">
      <alignment horizontal="center"/>
    </xf>
    <xf numFmtId="0" fontId="1" fillId="4" borderId="8" xfId="4" applyBorder="1" applyAlignment="1">
      <alignment horizontal="center" vertical="center"/>
    </xf>
    <xf numFmtId="0" fontId="1" fillId="4" borderId="4" xfId="4" applyBorder="1" applyAlignment="1">
      <alignment horizontal="center" vertical="center" wrapText="1"/>
    </xf>
    <xf numFmtId="0" fontId="1" fillId="4" borderId="0" xfId="4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right" wrapText="1"/>
    </xf>
    <xf numFmtId="0" fontId="2" fillId="2" borderId="4" xfId="0" applyNumberFormat="1" applyFont="1" applyFill="1" applyBorder="1" applyAlignment="1">
      <alignment horizontal="right" wrapText="1"/>
    </xf>
    <xf numFmtId="14" fontId="2" fillId="0" borderId="4" xfId="0" applyNumberFormat="1" applyFont="1" applyBorder="1" applyAlignment="1">
      <alignment horizontal="right"/>
    </xf>
    <xf numFmtId="0" fontId="2" fillId="0" borderId="4" xfId="0" applyFont="1" applyFill="1" applyBorder="1"/>
    <xf numFmtId="41" fontId="2" fillId="0" borderId="4" xfId="3" applyFont="1" applyBorder="1"/>
    <xf numFmtId="41" fontId="2" fillId="0" borderId="4" xfId="0" applyNumberFormat="1" applyFont="1" applyFill="1" applyBorder="1"/>
    <xf numFmtId="0" fontId="2" fillId="2" borderId="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right" vertical="top" wrapText="1"/>
    </xf>
    <xf numFmtId="0" fontId="2" fillId="2" borderId="4" xfId="0" applyNumberFormat="1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41" fontId="2" fillId="3" borderId="4" xfId="3" applyFont="1" applyFill="1" applyBorder="1"/>
    <xf numFmtId="0" fontId="2" fillId="0" borderId="4" xfId="0" applyFont="1" applyFill="1" applyBorder="1" applyAlignment="1">
      <alignment vertical="center" wrapText="1"/>
    </xf>
    <xf numFmtId="41" fontId="6" fillId="0" borderId="0" xfId="3" applyFont="1" applyBorder="1" applyAlignment="1">
      <alignment horizontal="right"/>
    </xf>
    <xf numFmtId="41" fontId="2" fillId="0" borderId="0" xfId="3" applyFont="1" applyAlignment="1">
      <alignment horizontal="right"/>
    </xf>
    <xf numFmtId="41" fontId="1" fillId="4" borderId="6" xfId="3" applyFill="1" applyBorder="1" applyAlignment="1">
      <alignment horizontal="right"/>
    </xf>
    <xf numFmtId="41" fontId="2" fillId="2" borderId="0" xfId="3" applyFont="1" applyFill="1" applyBorder="1"/>
    <xf numFmtId="41" fontId="2" fillId="3" borderId="4" xfId="0" applyNumberFormat="1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top" wrapText="1"/>
    </xf>
    <xf numFmtId="41" fontId="4" fillId="0" borderId="4" xfId="3" applyFont="1" applyFill="1" applyBorder="1" applyAlignment="1">
      <alignment horizontal="right" wrapText="1"/>
    </xf>
    <xf numFmtId="14" fontId="2" fillId="0" borderId="5" xfId="0" applyNumberFormat="1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horizontal="right" wrapText="1"/>
    </xf>
    <xf numFmtId="0" fontId="5" fillId="0" borderId="5" xfId="0" applyNumberFormat="1" applyFont="1" applyFill="1" applyBorder="1" applyAlignment="1">
      <alignment horizontal="center" wrapText="1"/>
    </xf>
    <xf numFmtId="165" fontId="5" fillId="0" borderId="5" xfId="1" applyNumberFormat="1" applyFont="1" applyFill="1" applyBorder="1" applyAlignment="1">
      <alignment vertical="top" wrapText="1"/>
    </xf>
    <xf numFmtId="0" fontId="5" fillId="0" borderId="5" xfId="1" applyNumberFormat="1" applyFont="1" applyFill="1" applyBorder="1" applyAlignment="1">
      <alignment vertical="top" wrapText="1"/>
    </xf>
    <xf numFmtId="41" fontId="2" fillId="0" borderId="4" xfId="3" applyFont="1" applyFill="1" applyBorder="1" applyAlignment="1">
      <alignment horizontal="right"/>
    </xf>
    <xf numFmtId="0" fontId="2" fillId="0" borderId="4" xfId="0" applyFont="1" applyFill="1" applyBorder="1" applyAlignment="1">
      <alignment horizontal="left"/>
    </xf>
    <xf numFmtId="41" fontId="2" fillId="0" borderId="5" xfId="3" applyFont="1" applyFill="1" applyBorder="1" applyAlignment="1">
      <alignment horizontal="right" wrapText="1"/>
    </xf>
    <xf numFmtId="0" fontId="2" fillId="0" borderId="0" xfId="0" applyNumberFormat="1" applyFont="1" applyFill="1" applyAlignment="1">
      <alignment horizontal="right"/>
    </xf>
    <xf numFmtId="14" fontId="2" fillId="0" borderId="4" xfId="0" applyNumberFormat="1" applyFont="1" applyFill="1" applyBorder="1" applyAlignment="1">
      <alignment horizontal="right"/>
    </xf>
    <xf numFmtId="41" fontId="4" fillId="0" borderId="5" xfId="3" applyFont="1" applyFill="1" applyBorder="1" applyAlignment="1">
      <alignment horizontal="right" wrapText="1"/>
    </xf>
    <xf numFmtId="14" fontId="2" fillId="0" borderId="5" xfId="0" applyNumberFormat="1" applyFont="1" applyFill="1" applyBorder="1" applyAlignment="1">
      <alignment horizontal="right" vertical="top" wrapText="1"/>
    </xf>
    <xf numFmtId="0" fontId="2" fillId="0" borderId="4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 wrapText="1"/>
    </xf>
    <xf numFmtId="41" fontId="5" fillId="0" borderId="5" xfId="3" applyFont="1" applyFill="1" applyBorder="1" applyAlignment="1">
      <alignment vertical="top" wrapText="1"/>
    </xf>
    <xf numFmtId="41" fontId="2" fillId="0" borderId="4" xfId="3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center" wrapText="1"/>
    </xf>
    <xf numFmtId="41" fontId="2" fillId="0" borderId="2" xfId="3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left"/>
    </xf>
    <xf numFmtId="41" fontId="2" fillId="0" borderId="5" xfId="3" applyFont="1" applyFill="1" applyBorder="1" applyAlignment="1">
      <alignment horizontal="right"/>
    </xf>
    <xf numFmtId="0" fontId="2" fillId="0" borderId="5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vertical="top"/>
    </xf>
    <xf numFmtId="0" fontId="2" fillId="0" borderId="4" xfId="0" applyFont="1" applyFill="1" applyBorder="1" applyAlignment="1"/>
    <xf numFmtId="165" fontId="5" fillId="0" borderId="4" xfId="1" applyNumberFormat="1" applyFont="1" applyFill="1" applyBorder="1" applyAlignment="1">
      <alignment vertical="top" wrapText="1"/>
    </xf>
    <xf numFmtId="0" fontId="5" fillId="0" borderId="4" xfId="1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14" fontId="2" fillId="0" borderId="4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right" vertical="top" wrapText="1"/>
    </xf>
    <xf numFmtId="0" fontId="2" fillId="0" borderId="4" xfId="0" applyNumberFormat="1" applyFont="1" applyFill="1" applyBorder="1" applyAlignment="1">
      <alignment vertical="top" wrapText="1"/>
    </xf>
    <xf numFmtId="14" fontId="2" fillId="0" borderId="4" xfId="0" applyNumberFormat="1" applyFont="1" applyFill="1" applyBorder="1"/>
    <xf numFmtId="0" fontId="2" fillId="0" borderId="4" xfId="0" applyNumberFormat="1" applyFont="1" applyFill="1" applyBorder="1"/>
    <xf numFmtId="43" fontId="2" fillId="0" borderId="4" xfId="0" applyNumberFormat="1" applyFont="1" applyFill="1" applyBorder="1"/>
    <xf numFmtId="41" fontId="2" fillId="0" borderId="4" xfId="3" applyFont="1" applyFill="1" applyBorder="1"/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0" fillId="0" borderId="4" xfId="0" applyFill="1" applyBorder="1"/>
    <xf numFmtId="41" fontId="0" fillId="0" borderId="4" xfId="3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41" fontId="2" fillId="0" borderId="0" xfId="3" applyFont="1" applyFill="1" applyBorder="1" applyAlignment="1">
      <alignment horizontal="right"/>
    </xf>
    <xf numFmtId="14" fontId="2" fillId="0" borderId="0" xfId="0" applyNumberFormat="1" applyFont="1" applyFill="1" applyBorder="1"/>
    <xf numFmtId="0" fontId="2" fillId="0" borderId="0" xfId="0" applyNumberFormat="1" applyFont="1" applyFill="1" applyBorder="1"/>
    <xf numFmtId="14" fontId="2" fillId="0" borderId="5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right" vertical="center" wrapText="1"/>
    </xf>
    <xf numFmtId="165" fontId="5" fillId="0" borderId="5" xfId="1" applyNumberFormat="1" applyFont="1" applyFill="1" applyBorder="1" applyAlignment="1">
      <alignment vertical="center" wrapText="1"/>
    </xf>
    <xf numFmtId="0" fontId="5" fillId="0" borderId="5" xfId="1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horizontal="right" vertical="center" wrapText="1"/>
    </xf>
    <xf numFmtId="165" fontId="5" fillId="0" borderId="4" xfId="1" applyNumberFormat="1" applyFont="1" applyFill="1" applyBorder="1" applyAlignment="1">
      <alignment vertical="center" wrapText="1"/>
    </xf>
    <xf numFmtId="0" fontId="5" fillId="0" borderId="4" xfId="1" applyNumberFormat="1" applyFont="1" applyFill="1" applyBorder="1" applyAlignment="1">
      <alignment vertical="center" wrapText="1"/>
    </xf>
    <xf numFmtId="41" fontId="2" fillId="0" borderId="5" xfId="3" applyFont="1" applyFill="1" applyBorder="1" applyAlignment="1"/>
    <xf numFmtId="0" fontId="1" fillId="4" borderId="8" xfId="4" applyBorder="1" applyAlignment="1">
      <alignment horizontal="center" vertical="center"/>
    </xf>
    <xf numFmtId="0" fontId="1" fillId="4" borderId="9" xfId="4" applyBorder="1" applyAlignment="1">
      <alignment horizontal="center" vertical="center"/>
    </xf>
    <xf numFmtId="0" fontId="1" fillId="4" borderId="10" xfId="4" applyBorder="1" applyAlignment="1">
      <alignment horizontal="center" vertical="center"/>
    </xf>
  </cellXfs>
  <cellStyles count="5">
    <cellStyle name="20% - Énfasis5" xfId="4" builtinId="46"/>
    <cellStyle name="Hipervínculo" xfId="2" builtinId="8"/>
    <cellStyle name="Millares" xfId="1" builtinId="3"/>
    <cellStyle name="Millares [0]" xfId="3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1</xdr:rowOff>
    </xdr:from>
    <xdr:to>
      <xdr:col>1</xdr:col>
      <xdr:colOff>1485900</xdr:colOff>
      <xdr:row>1</xdr:row>
      <xdr:rowOff>639158</xdr:rowOff>
    </xdr:to>
    <xdr:pic>
      <xdr:nvPicPr>
        <xdr:cNvPr id="7" name="Imagen 1" descr="C:\Users\EDWIN\Desktop\1.SISTEMA DE GESTION DE CALIDAD 2012\13. EDWIN ESCRITORIO\11. FIGURAS GIF\LOGO HOSPITAL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1"/>
          <a:ext cx="876300" cy="8582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0</xdr:row>
      <xdr:rowOff>0</xdr:rowOff>
    </xdr:from>
    <xdr:to>
      <xdr:col>1</xdr:col>
      <xdr:colOff>1485901</xdr:colOff>
      <xdr:row>2</xdr:row>
      <xdr:rowOff>0</xdr:rowOff>
    </xdr:to>
    <xdr:pic>
      <xdr:nvPicPr>
        <xdr:cNvPr id="2" name="Imagen 1" descr="C:\Users\EDWIN\Desktop\1.SISTEMA DE GESTION DE CALIDAD 2012\13. EDWIN ESCRITORIO\11. FIGURAS GIF\LOGO HOSPITAL.png">
          <a:extLst>
            <a:ext uri="{FF2B5EF4-FFF2-40B4-BE49-F238E27FC236}">
              <a16:creationId xmlns="" xmlns:a16="http://schemas.microsoft.com/office/drawing/2014/main" id="{149A60F0-3380-4EC5-973C-EE5F27E26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1" y="0"/>
          <a:ext cx="11239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0</xdr:row>
      <xdr:rowOff>0</xdr:rowOff>
    </xdr:from>
    <xdr:to>
      <xdr:col>1</xdr:col>
      <xdr:colOff>1485900</xdr:colOff>
      <xdr:row>2</xdr:row>
      <xdr:rowOff>0</xdr:rowOff>
    </xdr:to>
    <xdr:pic>
      <xdr:nvPicPr>
        <xdr:cNvPr id="3" name="Imagen 1" descr="C:\Users\EDWIN\Desktop\1.SISTEMA DE GESTION DE CALIDAD 2012\13. EDWIN ESCRITORIO\11. FIGURAS GIF\LOGO HOSPITAL.png">
          <a:extLst>
            <a:ext uri="{FF2B5EF4-FFF2-40B4-BE49-F238E27FC236}">
              <a16:creationId xmlns="" xmlns:a16="http://schemas.microsoft.com/office/drawing/2014/main" id="{47E32F51-3AAF-4414-8F8A-842B9E9DB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0"/>
          <a:ext cx="9239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0</xdr:row>
      <xdr:rowOff>0</xdr:rowOff>
    </xdr:from>
    <xdr:to>
      <xdr:col>1</xdr:col>
      <xdr:colOff>1485900</xdr:colOff>
      <xdr:row>2</xdr:row>
      <xdr:rowOff>0</xdr:rowOff>
    </xdr:to>
    <xdr:pic>
      <xdr:nvPicPr>
        <xdr:cNvPr id="4" name="Imagen 1" descr="C:\Users\EDWIN\Desktop\1.SISTEMA DE GESTION DE CALIDAD 2012\13. EDWIN ESCRITORIO\11. FIGURAS GIF\LOGO HOSPITAL.png">
          <a:extLst>
            <a:ext uri="{FF2B5EF4-FFF2-40B4-BE49-F238E27FC236}">
              <a16:creationId xmlns="" xmlns:a16="http://schemas.microsoft.com/office/drawing/2014/main" id="{7E9C4B62-0210-4613-BF0D-BCCEFE774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0"/>
          <a:ext cx="9239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0</xdr:row>
      <xdr:rowOff>0</xdr:rowOff>
    </xdr:from>
    <xdr:to>
      <xdr:col>1</xdr:col>
      <xdr:colOff>1485900</xdr:colOff>
      <xdr:row>2</xdr:row>
      <xdr:rowOff>0</xdr:rowOff>
    </xdr:to>
    <xdr:pic>
      <xdr:nvPicPr>
        <xdr:cNvPr id="5" name="Imagen 1" descr="C:\Users\EDWIN\Desktop\1.SISTEMA DE GESTION DE CALIDAD 2012\13. EDWIN ESCRITORIO\11. FIGURAS GIF\LOGO HOSPITAL.png">
          <a:extLst>
            <a:ext uri="{FF2B5EF4-FFF2-40B4-BE49-F238E27FC236}">
              <a16:creationId xmlns="" xmlns:a16="http://schemas.microsoft.com/office/drawing/2014/main" id="{BE702FBD-24D8-4F17-914B-384DE809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0"/>
          <a:ext cx="9239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361951</xdr:colOff>
      <xdr:row>0</xdr:row>
      <xdr:rowOff>0</xdr:rowOff>
    </xdr:from>
    <xdr:to>
      <xdr:col>1</xdr:col>
      <xdr:colOff>1485901</xdr:colOff>
      <xdr:row>2</xdr:row>
      <xdr:rowOff>0</xdr:rowOff>
    </xdr:to>
    <xdr:pic>
      <xdr:nvPicPr>
        <xdr:cNvPr id="14" name="Imagen 1" descr="C:\Users\EDWIN\Desktop\1.SISTEMA DE GESTION DE CALIDAD 2012\13. EDWIN ESCRITORIO\11. FIGURAS GIF\LOGO HOSPITAL.png">
          <a:extLst>
            <a:ext uri="{FF2B5EF4-FFF2-40B4-BE49-F238E27FC236}">
              <a16:creationId xmlns="" xmlns:a16="http://schemas.microsoft.com/office/drawing/2014/main" id="{A01F383A-DFCC-42E3-94D1-C72DD1B9A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1" y="0"/>
          <a:ext cx="11239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0</xdr:row>
      <xdr:rowOff>0</xdr:rowOff>
    </xdr:from>
    <xdr:to>
      <xdr:col>1</xdr:col>
      <xdr:colOff>1485900</xdr:colOff>
      <xdr:row>2</xdr:row>
      <xdr:rowOff>0</xdr:rowOff>
    </xdr:to>
    <xdr:pic>
      <xdr:nvPicPr>
        <xdr:cNvPr id="15" name="Imagen 1" descr="C:\Users\EDWIN\Desktop\1.SISTEMA DE GESTION DE CALIDAD 2012\13. EDWIN ESCRITORIO\11. FIGURAS GIF\LOGO HOSPITAL.png">
          <a:extLst>
            <a:ext uri="{FF2B5EF4-FFF2-40B4-BE49-F238E27FC236}">
              <a16:creationId xmlns="" xmlns:a16="http://schemas.microsoft.com/office/drawing/2014/main" id="{09517DEC-13D5-432F-9BF5-7D37AA09B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0"/>
          <a:ext cx="9239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0</xdr:row>
      <xdr:rowOff>0</xdr:rowOff>
    </xdr:from>
    <xdr:to>
      <xdr:col>1</xdr:col>
      <xdr:colOff>1485900</xdr:colOff>
      <xdr:row>2</xdr:row>
      <xdr:rowOff>0</xdr:rowOff>
    </xdr:to>
    <xdr:pic>
      <xdr:nvPicPr>
        <xdr:cNvPr id="16" name="Imagen 1" descr="C:\Users\EDWIN\Desktop\1.SISTEMA DE GESTION DE CALIDAD 2012\13. EDWIN ESCRITORIO\11. FIGURAS GIF\LOGO HOSPITAL.png">
          <a:extLst>
            <a:ext uri="{FF2B5EF4-FFF2-40B4-BE49-F238E27FC236}">
              <a16:creationId xmlns="" xmlns:a16="http://schemas.microsoft.com/office/drawing/2014/main" id="{638FAA93-A1D9-487D-84CC-CA0194E03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0"/>
          <a:ext cx="9239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0</xdr:row>
      <xdr:rowOff>0</xdr:rowOff>
    </xdr:from>
    <xdr:to>
      <xdr:col>1</xdr:col>
      <xdr:colOff>1485900</xdr:colOff>
      <xdr:row>2</xdr:row>
      <xdr:rowOff>0</xdr:rowOff>
    </xdr:to>
    <xdr:pic>
      <xdr:nvPicPr>
        <xdr:cNvPr id="17" name="Imagen 1" descr="C:\Users\EDWIN\Desktop\1.SISTEMA DE GESTION DE CALIDAD 2012\13. EDWIN ESCRITORIO\11. FIGURAS GIF\LOGO HOSPITAL.png">
          <a:extLst>
            <a:ext uri="{FF2B5EF4-FFF2-40B4-BE49-F238E27FC236}">
              <a16:creationId xmlns="" xmlns:a16="http://schemas.microsoft.com/office/drawing/2014/main" id="{953D5542-BC29-484F-85B5-B608AC4FC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0"/>
          <a:ext cx="9239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tabSelected="1" topLeftCell="A127" workbookViewId="0">
      <selection activeCell="D45" sqref="D45"/>
    </sheetView>
  </sheetViews>
  <sheetFormatPr baseColWidth="10" defaultRowHeight="12.75" x14ac:dyDescent="0.2"/>
  <cols>
    <col min="1" max="1" width="11.7109375" style="35" bestFit="1" customWidth="1"/>
    <col min="2" max="2" width="30.28515625" style="10" customWidth="1"/>
    <col min="3" max="3" width="35.85546875" style="10" bestFit="1" customWidth="1"/>
    <col min="4" max="4" width="14.140625" style="91" bestFit="1" customWidth="1"/>
    <col min="5" max="5" width="11.140625" style="10" bestFit="1" customWidth="1"/>
    <col min="6" max="6" width="11.140625" style="27" bestFit="1" customWidth="1"/>
    <col min="7" max="7" width="25.42578125" style="35" bestFit="1" customWidth="1"/>
    <col min="8" max="8" width="10.7109375" style="27" bestFit="1" customWidth="1"/>
    <col min="9" max="9" width="8.85546875" style="27" bestFit="1" customWidth="1"/>
    <col min="10" max="10" width="12.85546875" style="10" bestFit="1" customWidth="1"/>
    <col min="11" max="11" width="11.28515625" style="36" bestFit="1" customWidth="1"/>
    <col min="12" max="12" width="15.140625" style="10" customWidth="1"/>
    <col min="13" max="13" width="14.28515625" style="10" customWidth="1"/>
    <col min="14" max="14" width="15.42578125" style="10" customWidth="1"/>
    <col min="15" max="15" width="14.85546875" style="10" customWidth="1"/>
    <col min="16" max="16384" width="11.42578125" style="10"/>
  </cols>
  <sheetData>
    <row r="1" spans="1:11" ht="17.25" customHeight="1" x14ac:dyDescent="0.2">
      <c r="A1" s="6"/>
      <c r="B1" s="7"/>
      <c r="C1" s="8"/>
      <c r="D1" s="90"/>
      <c r="E1" s="8"/>
      <c r="F1" s="9"/>
      <c r="G1" s="8" t="s">
        <v>183</v>
      </c>
      <c r="H1" s="15">
        <v>2020</v>
      </c>
      <c r="I1" s="8"/>
      <c r="J1" s="8"/>
      <c r="K1" s="8"/>
    </row>
    <row r="2" spans="1:11" ht="54" customHeight="1" thickBot="1" x14ac:dyDescent="0.25">
      <c r="A2" s="6"/>
      <c r="B2" s="7"/>
      <c r="C2" s="12"/>
      <c r="D2" s="90"/>
      <c r="E2" s="12"/>
      <c r="F2" s="13"/>
      <c r="G2" s="14"/>
      <c r="H2" s="15"/>
      <c r="I2" s="13"/>
      <c r="J2" s="12"/>
      <c r="K2" s="16"/>
    </row>
    <row r="3" spans="1:11" ht="16.5" thickTop="1" thickBot="1" x14ac:dyDescent="0.3">
      <c r="A3" s="68" t="s">
        <v>9</v>
      </c>
      <c r="B3" s="69" t="s">
        <v>0</v>
      </c>
      <c r="C3" s="69" t="s">
        <v>8</v>
      </c>
      <c r="D3" s="92" t="s">
        <v>19</v>
      </c>
      <c r="E3" s="69" t="s">
        <v>14</v>
      </c>
      <c r="F3" s="70" t="s">
        <v>23</v>
      </c>
      <c r="G3" s="71" t="s">
        <v>6</v>
      </c>
      <c r="H3" s="70" t="s">
        <v>13</v>
      </c>
      <c r="I3" s="70" t="s">
        <v>17</v>
      </c>
      <c r="J3" s="69" t="s">
        <v>12</v>
      </c>
      <c r="K3" s="69" t="s">
        <v>7</v>
      </c>
    </row>
    <row r="4" spans="1:11" ht="15" customHeight="1" thickTop="1" thickBot="1" x14ac:dyDescent="0.25">
      <c r="A4" s="74"/>
      <c r="B4" s="150" t="s">
        <v>20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1:11" ht="14.85" customHeight="1" thickTop="1" x14ac:dyDescent="0.2">
      <c r="A5" s="95">
        <v>1</v>
      </c>
      <c r="B5" s="46" t="s">
        <v>96</v>
      </c>
      <c r="C5" s="96" t="s">
        <v>22</v>
      </c>
      <c r="D5" s="97">
        <v>1058820234</v>
      </c>
      <c r="E5" s="98">
        <v>43831</v>
      </c>
      <c r="F5" s="99" t="s">
        <v>32</v>
      </c>
      <c r="G5" s="100">
        <v>3</v>
      </c>
      <c r="H5" s="101">
        <v>24200</v>
      </c>
      <c r="I5" s="102">
        <v>190</v>
      </c>
      <c r="J5" s="101">
        <f>H5*I5</f>
        <v>4598000</v>
      </c>
      <c r="K5" s="49">
        <f>J5*3</f>
        <v>13794000</v>
      </c>
    </row>
    <row r="6" spans="1:11" ht="14.85" customHeight="1" x14ac:dyDescent="0.2">
      <c r="A6" s="95">
        <v>2</v>
      </c>
      <c r="B6" s="46" t="s">
        <v>97</v>
      </c>
      <c r="C6" s="96" t="s">
        <v>22</v>
      </c>
      <c r="D6" s="97">
        <v>1094917557</v>
      </c>
      <c r="E6" s="98">
        <v>43831</v>
      </c>
      <c r="F6" s="99" t="s">
        <v>32</v>
      </c>
      <c r="G6" s="100">
        <v>3</v>
      </c>
      <c r="H6" s="101">
        <v>24200</v>
      </c>
      <c r="I6" s="102">
        <v>160</v>
      </c>
      <c r="J6" s="101">
        <f>H6*I6</f>
        <v>3872000</v>
      </c>
      <c r="K6" s="49">
        <f>J6*3</f>
        <v>11616000</v>
      </c>
    </row>
    <row r="7" spans="1:11" ht="14.85" customHeight="1" x14ac:dyDescent="0.2">
      <c r="A7" s="95">
        <v>3</v>
      </c>
      <c r="B7" s="78" t="s">
        <v>65</v>
      </c>
      <c r="C7" s="78" t="s">
        <v>100</v>
      </c>
      <c r="D7" s="103">
        <v>1096644912</v>
      </c>
      <c r="E7" s="98">
        <v>43831</v>
      </c>
      <c r="F7" s="99" t="s">
        <v>33</v>
      </c>
      <c r="G7" s="100">
        <v>3</v>
      </c>
      <c r="H7" s="101">
        <v>6500</v>
      </c>
      <c r="I7" s="102">
        <v>210</v>
      </c>
      <c r="J7" s="101">
        <f t="shared" ref="J7:J13" si="0">H7*I7</f>
        <v>1365000</v>
      </c>
      <c r="K7" s="49">
        <f t="shared" ref="K7:K50" si="1">J7*3</f>
        <v>4095000</v>
      </c>
    </row>
    <row r="8" spans="1:11" ht="14.85" customHeight="1" x14ac:dyDescent="0.2">
      <c r="A8" s="95">
        <v>4</v>
      </c>
      <c r="B8" s="78" t="s">
        <v>76</v>
      </c>
      <c r="C8" s="104" t="s">
        <v>100</v>
      </c>
      <c r="D8" s="103">
        <v>1096646510</v>
      </c>
      <c r="E8" s="98">
        <v>43831</v>
      </c>
      <c r="F8" s="99" t="s">
        <v>33</v>
      </c>
      <c r="G8" s="100">
        <v>3</v>
      </c>
      <c r="H8" s="101">
        <v>6500</v>
      </c>
      <c r="I8" s="102">
        <v>210</v>
      </c>
      <c r="J8" s="101">
        <f t="shared" si="0"/>
        <v>1365000</v>
      </c>
      <c r="K8" s="49">
        <f t="shared" si="1"/>
        <v>4095000</v>
      </c>
    </row>
    <row r="9" spans="1:11" ht="14.85" customHeight="1" x14ac:dyDescent="0.2">
      <c r="A9" s="95">
        <v>5</v>
      </c>
      <c r="B9" s="46" t="s">
        <v>1</v>
      </c>
      <c r="C9" s="96" t="s">
        <v>84</v>
      </c>
      <c r="D9" s="105">
        <v>1080012151</v>
      </c>
      <c r="E9" s="98">
        <v>43831</v>
      </c>
      <c r="F9" s="99" t="s">
        <v>32</v>
      </c>
      <c r="G9" s="100">
        <v>3</v>
      </c>
      <c r="H9" s="101"/>
      <c r="I9" s="102"/>
      <c r="J9" s="101">
        <v>3109000</v>
      </c>
      <c r="K9" s="49">
        <f t="shared" si="1"/>
        <v>9327000</v>
      </c>
    </row>
    <row r="10" spans="1:11" ht="14.85" customHeight="1" x14ac:dyDescent="0.2">
      <c r="A10" s="95">
        <v>6</v>
      </c>
      <c r="B10" s="46" t="s">
        <v>98</v>
      </c>
      <c r="C10" s="96" t="s">
        <v>21</v>
      </c>
      <c r="D10" s="105">
        <v>1096644555</v>
      </c>
      <c r="E10" s="98">
        <v>43831</v>
      </c>
      <c r="F10" s="99" t="s">
        <v>38</v>
      </c>
      <c r="G10" s="100">
        <v>3</v>
      </c>
      <c r="H10" s="101"/>
      <c r="I10" s="102"/>
      <c r="J10" s="101">
        <v>1396000</v>
      </c>
      <c r="K10" s="49">
        <f t="shared" si="1"/>
        <v>4188000</v>
      </c>
    </row>
    <row r="11" spans="1:11" ht="14.85" customHeight="1" x14ac:dyDescent="0.2">
      <c r="A11" s="95">
        <v>7</v>
      </c>
      <c r="B11" s="46" t="s">
        <v>99</v>
      </c>
      <c r="C11" s="104" t="s">
        <v>85</v>
      </c>
      <c r="D11" s="103">
        <v>24658934</v>
      </c>
      <c r="E11" s="98">
        <v>43831</v>
      </c>
      <c r="F11" s="106" t="s">
        <v>34</v>
      </c>
      <c r="G11" s="100">
        <v>3</v>
      </c>
      <c r="H11" s="101"/>
      <c r="I11" s="102"/>
      <c r="J11" s="101">
        <v>1155000</v>
      </c>
      <c r="K11" s="49">
        <f t="shared" si="1"/>
        <v>3465000</v>
      </c>
    </row>
    <row r="12" spans="1:11" ht="14.85" customHeight="1" x14ac:dyDescent="0.2">
      <c r="A12" s="95">
        <v>8</v>
      </c>
      <c r="B12" s="78" t="s">
        <v>94</v>
      </c>
      <c r="C12" s="78" t="s">
        <v>95</v>
      </c>
      <c r="D12" s="103">
        <v>1088326742</v>
      </c>
      <c r="E12" s="98">
        <v>43832</v>
      </c>
      <c r="F12" s="107" t="s">
        <v>32</v>
      </c>
      <c r="G12" s="100">
        <v>3</v>
      </c>
      <c r="H12" s="101">
        <v>24200</v>
      </c>
      <c r="I12" s="102">
        <v>190</v>
      </c>
      <c r="J12" s="101">
        <f t="shared" si="0"/>
        <v>4598000</v>
      </c>
      <c r="K12" s="49">
        <f t="shared" si="1"/>
        <v>13794000</v>
      </c>
    </row>
    <row r="13" spans="1:11" ht="14.85" customHeight="1" x14ac:dyDescent="0.2">
      <c r="A13" s="95">
        <v>9</v>
      </c>
      <c r="B13" s="46" t="s">
        <v>75</v>
      </c>
      <c r="C13" s="96" t="s">
        <v>60</v>
      </c>
      <c r="D13" s="108">
        <v>7561130</v>
      </c>
      <c r="E13" s="109">
        <v>43832</v>
      </c>
      <c r="F13" s="99" t="s">
        <v>32</v>
      </c>
      <c r="G13" s="100">
        <v>3</v>
      </c>
      <c r="H13" s="101">
        <v>23200</v>
      </c>
      <c r="I13" s="102">
        <v>150</v>
      </c>
      <c r="J13" s="101">
        <f t="shared" si="0"/>
        <v>3480000</v>
      </c>
      <c r="K13" s="49">
        <f t="shared" si="1"/>
        <v>10440000</v>
      </c>
    </row>
    <row r="14" spans="1:11" ht="14.85" customHeight="1" x14ac:dyDescent="0.2">
      <c r="A14" s="95">
        <v>10</v>
      </c>
      <c r="B14" s="46" t="e">
        <f>#REF!</f>
        <v>#REF!</v>
      </c>
      <c r="C14" s="96" t="s">
        <v>60</v>
      </c>
      <c r="D14" s="105">
        <v>1097033233</v>
      </c>
      <c r="E14" s="98">
        <v>43832</v>
      </c>
      <c r="F14" s="99" t="s">
        <v>32</v>
      </c>
      <c r="G14" s="100">
        <v>3</v>
      </c>
      <c r="H14" s="101">
        <v>23200</v>
      </c>
      <c r="I14" s="102">
        <v>190</v>
      </c>
      <c r="J14" s="101">
        <f>H14*I14</f>
        <v>4408000</v>
      </c>
      <c r="K14" s="49">
        <f t="shared" si="1"/>
        <v>13224000</v>
      </c>
    </row>
    <row r="15" spans="1:11" ht="14.85" customHeight="1" x14ac:dyDescent="0.2">
      <c r="A15" s="95">
        <v>11</v>
      </c>
      <c r="B15" s="78" t="s">
        <v>73</v>
      </c>
      <c r="C15" s="78" t="s">
        <v>60</v>
      </c>
      <c r="D15" s="103">
        <v>1053833129</v>
      </c>
      <c r="E15" s="109">
        <v>43832</v>
      </c>
      <c r="F15" s="110" t="s">
        <v>158</v>
      </c>
      <c r="G15" s="100">
        <v>2</v>
      </c>
      <c r="H15" s="101">
        <v>24200</v>
      </c>
      <c r="I15" s="102">
        <v>190</v>
      </c>
      <c r="J15" s="101">
        <f>H15*I15</f>
        <v>4598000</v>
      </c>
      <c r="K15" s="49">
        <f>J15*2</f>
        <v>9196000</v>
      </c>
    </row>
    <row r="16" spans="1:11" ht="14.85" customHeight="1" x14ac:dyDescent="0.2">
      <c r="A16" s="95">
        <v>12</v>
      </c>
      <c r="B16" s="46" t="s">
        <v>27</v>
      </c>
      <c r="C16" s="96" t="s">
        <v>72</v>
      </c>
      <c r="D16" s="105">
        <v>1094949772</v>
      </c>
      <c r="E16" s="98">
        <v>43832</v>
      </c>
      <c r="F16" s="99" t="s">
        <v>32</v>
      </c>
      <c r="G16" s="100">
        <v>3</v>
      </c>
      <c r="H16" s="101"/>
      <c r="I16" s="102"/>
      <c r="J16" s="101">
        <v>2698000</v>
      </c>
      <c r="K16" s="49">
        <f t="shared" si="1"/>
        <v>8094000</v>
      </c>
    </row>
    <row r="17" spans="1:11" ht="14.85" customHeight="1" x14ac:dyDescent="0.2">
      <c r="A17" s="95">
        <v>13</v>
      </c>
      <c r="B17" s="46" t="s">
        <v>26</v>
      </c>
      <c r="C17" s="96" t="s">
        <v>72</v>
      </c>
      <c r="D17" s="105">
        <v>4423658</v>
      </c>
      <c r="E17" s="109">
        <v>43832</v>
      </c>
      <c r="F17" s="99" t="s">
        <v>32</v>
      </c>
      <c r="G17" s="100">
        <v>3</v>
      </c>
      <c r="H17" s="101"/>
      <c r="I17" s="102"/>
      <c r="J17" s="101">
        <v>2698000</v>
      </c>
      <c r="K17" s="49">
        <f t="shared" si="1"/>
        <v>8094000</v>
      </c>
    </row>
    <row r="18" spans="1:11" ht="14.85" customHeight="1" x14ac:dyDescent="0.2">
      <c r="A18" s="95">
        <v>14</v>
      </c>
      <c r="B18" s="46" t="s">
        <v>5</v>
      </c>
      <c r="C18" s="96" t="s">
        <v>72</v>
      </c>
      <c r="D18" s="105">
        <v>1088281503</v>
      </c>
      <c r="E18" s="98">
        <v>43832</v>
      </c>
      <c r="F18" s="99" t="s">
        <v>32</v>
      </c>
      <c r="G18" s="100">
        <v>3</v>
      </c>
      <c r="H18" s="101"/>
      <c r="I18" s="102"/>
      <c r="J18" s="101">
        <v>2698000</v>
      </c>
      <c r="K18" s="49">
        <f t="shared" si="1"/>
        <v>8094000</v>
      </c>
    </row>
    <row r="19" spans="1:11" ht="14.85" customHeight="1" x14ac:dyDescent="0.2">
      <c r="A19" s="95">
        <v>15</v>
      </c>
      <c r="B19" s="46" t="s">
        <v>101</v>
      </c>
      <c r="C19" s="96" t="s">
        <v>72</v>
      </c>
      <c r="D19" s="105">
        <v>79752961</v>
      </c>
      <c r="E19" s="109">
        <v>43832</v>
      </c>
      <c r="F19" s="99" t="s">
        <v>32</v>
      </c>
      <c r="G19" s="100">
        <v>3</v>
      </c>
      <c r="H19" s="101"/>
      <c r="I19" s="102"/>
      <c r="J19" s="101">
        <v>2769000</v>
      </c>
      <c r="K19" s="49">
        <f t="shared" si="1"/>
        <v>8307000</v>
      </c>
    </row>
    <row r="20" spans="1:11" ht="14.85" customHeight="1" x14ac:dyDescent="0.2">
      <c r="A20" s="95">
        <v>16</v>
      </c>
      <c r="B20" s="78" t="s">
        <v>54</v>
      </c>
      <c r="C20" s="104" t="s">
        <v>48</v>
      </c>
      <c r="D20" s="103">
        <v>41897294</v>
      </c>
      <c r="E20" s="98">
        <v>43832</v>
      </c>
      <c r="F20" s="99" t="s">
        <v>32</v>
      </c>
      <c r="G20" s="100">
        <v>3</v>
      </c>
      <c r="H20" s="101"/>
      <c r="I20" s="102"/>
      <c r="J20" s="101">
        <v>2698000</v>
      </c>
      <c r="K20" s="49">
        <f t="shared" si="1"/>
        <v>8094000</v>
      </c>
    </row>
    <row r="21" spans="1:11" ht="14.85" customHeight="1" x14ac:dyDescent="0.2">
      <c r="A21" s="95">
        <v>17</v>
      </c>
      <c r="B21" s="78" t="s">
        <v>52</v>
      </c>
      <c r="C21" s="104" t="s">
        <v>53</v>
      </c>
      <c r="D21" s="103">
        <v>41931028</v>
      </c>
      <c r="E21" s="109">
        <v>43832</v>
      </c>
      <c r="F21" s="111" t="s">
        <v>33</v>
      </c>
      <c r="G21" s="100">
        <v>3</v>
      </c>
      <c r="H21" s="101"/>
      <c r="I21" s="102"/>
      <c r="J21" s="112">
        <v>1635900</v>
      </c>
      <c r="K21" s="49">
        <f t="shared" si="1"/>
        <v>4907700</v>
      </c>
    </row>
    <row r="22" spans="1:11" ht="14.85" customHeight="1" x14ac:dyDescent="0.2">
      <c r="A22" s="95">
        <v>18</v>
      </c>
      <c r="B22" s="46" t="s">
        <v>28</v>
      </c>
      <c r="C22" s="62" t="s">
        <v>25</v>
      </c>
      <c r="D22" s="113" t="s">
        <v>29</v>
      </c>
      <c r="E22" s="98">
        <v>43832</v>
      </c>
      <c r="F22" s="111" t="s">
        <v>33</v>
      </c>
      <c r="G22" s="100">
        <v>3</v>
      </c>
      <c r="H22" s="101">
        <v>6500</v>
      </c>
      <c r="I22" s="102">
        <v>210</v>
      </c>
      <c r="J22" s="101">
        <f t="shared" ref="J22:J27" si="2">H22*I22</f>
        <v>1365000</v>
      </c>
      <c r="K22" s="49">
        <f t="shared" si="1"/>
        <v>4095000</v>
      </c>
    </row>
    <row r="23" spans="1:11" ht="14.85" customHeight="1" x14ac:dyDescent="0.2">
      <c r="A23" s="95">
        <v>19</v>
      </c>
      <c r="B23" s="46" t="s">
        <v>2</v>
      </c>
      <c r="C23" s="62" t="s">
        <v>25</v>
      </c>
      <c r="D23" s="113">
        <v>24661648</v>
      </c>
      <c r="E23" s="109">
        <v>43832</v>
      </c>
      <c r="F23" s="111" t="s">
        <v>33</v>
      </c>
      <c r="G23" s="100">
        <v>3</v>
      </c>
      <c r="H23" s="101">
        <v>6500</v>
      </c>
      <c r="I23" s="102">
        <v>210</v>
      </c>
      <c r="J23" s="101">
        <f t="shared" si="2"/>
        <v>1365000</v>
      </c>
      <c r="K23" s="49">
        <f t="shared" si="1"/>
        <v>4095000</v>
      </c>
    </row>
    <row r="24" spans="1:11" ht="14.85" customHeight="1" x14ac:dyDescent="0.2">
      <c r="A24" s="95">
        <v>20</v>
      </c>
      <c r="B24" s="78" t="s">
        <v>82</v>
      </c>
      <c r="C24" s="104" t="s">
        <v>61</v>
      </c>
      <c r="D24" s="103">
        <v>24661546</v>
      </c>
      <c r="E24" s="98">
        <v>43832</v>
      </c>
      <c r="F24" s="111" t="s">
        <v>33</v>
      </c>
      <c r="G24" s="100">
        <v>3</v>
      </c>
      <c r="H24" s="101">
        <v>6500</v>
      </c>
      <c r="I24" s="102">
        <v>210</v>
      </c>
      <c r="J24" s="101">
        <f t="shared" si="2"/>
        <v>1365000</v>
      </c>
      <c r="K24" s="49">
        <f t="shared" si="1"/>
        <v>4095000</v>
      </c>
    </row>
    <row r="25" spans="1:11" ht="14.85" customHeight="1" x14ac:dyDescent="0.2">
      <c r="A25" s="95">
        <v>21</v>
      </c>
      <c r="B25" s="46" t="s">
        <v>59</v>
      </c>
      <c r="C25" s="96" t="s">
        <v>47</v>
      </c>
      <c r="D25" s="105">
        <v>1096645840</v>
      </c>
      <c r="E25" s="109">
        <v>43832</v>
      </c>
      <c r="F25" s="99" t="s">
        <v>104</v>
      </c>
      <c r="G25" s="100">
        <v>3</v>
      </c>
      <c r="H25" s="101">
        <v>6500</v>
      </c>
      <c r="I25" s="102">
        <v>210</v>
      </c>
      <c r="J25" s="101">
        <f t="shared" si="2"/>
        <v>1365000</v>
      </c>
      <c r="K25" s="49">
        <f t="shared" si="1"/>
        <v>4095000</v>
      </c>
    </row>
    <row r="26" spans="1:11" ht="14.85" customHeight="1" x14ac:dyDescent="0.2">
      <c r="A26" s="95">
        <v>22</v>
      </c>
      <c r="B26" s="78" t="s">
        <v>55</v>
      </c>
      <c r="C26" s="104" t="s">
        <v>56</v>
      </c>
      <c r="D26" s="103">
        <v>1096645783</v>
      </c>
      <c r="E26" s="98">
        <v>43832</v>
      </c>
      <c r="F26" s="99" t="s">
        <v>104</v>
      </c>
      <c r="G26" s="100">
        <v>3</v>
      </c>
      <c r="H26" s="101">
        <v>6500</v>
      </c>
      <c r="I26" s="102">
        <v>210</v>
      </c>
      <c r="J26" s="101">
        <f t="shared" si="2"/>
        <v>1365000</v>
      </c>
      <c r="K26" s="49">
        <f t="shared" si="1"/>
        <v>4095000</v>
      </c>
    </row>
    <row r="27" spans="1:11" ht="14.85" customHeight="1" x14ac:dyDescent="0.2">
      <c r="A27" s="95">
        <v>23</v>
      </c>
      <c r="B27" s="46" t="s">
        <v>63</v>
      </c>
      <c r="C27" s="104" t="s">
        <v>62</v>
      </c>
      <c r="D27" s="103" t="s">
        <v>45</v>
      </c>
      <c r="E27" s="98">
        <v>43832</v>
      </c>
      <c r="F27" s="111" t="s">
        <v>33</v>
      </c>
      <c r="G27" s="100">
        <v>3</v>
      </c>
      <c r="H27" s="101">
        <v>6500</v>
      </c>
      <c r="I27" s="102">
        <v>210</v>
      </c>
      <c r="J27" s="101">
        <f t="shared" si="2"/>
        <v>1365000</v>
      </c>
      <c r="K27" s="49">
        <f t="shared" si="1"/>
        <v>4095000</v>
      </c>
    </row>
    <row r="28" spans="1:11" ht="14.85" customHeight="1" x14ac:dyDescent="0.2">
      <c r="A28" s="95">
        <v>24</v>
      </c>
      <c r="B28" s="114" t="e">
        <f>#REF!</f>
        <v>#REF!</v>
      </c>
      <c r="C28" s="115" t="s">
        <v>78</v>
      </c>
      <c r="D28" s="116">
        <v>1092645720</v>
      </c>
      <c r="E28" s="109">
        <v>43832</v>
      </c>
      <c r="F28" s="111" t="s">
        <v>33</v>
      </c>
      <c r="G28" s="100">
        <v>3</v>
      </c>
      <c r="H28" s="101"/>
      <c r="I28" s="102"/>
      <c r="J28" s="101">
        <v>1155000</v>
      </c>
      <c r="K28" s="49">
        <f t="shared" si="1"/>
        <v>3465000</v>
      </c>
    </row>
    <row r="29" spans="1:11" ht="14.85" customHeight="1" x14ac:dyDescent="0.2">
      <c r="A29" s="95">
        <v>25</v>
      </c>
      <c r="B29" s="46" t="e">
        <f>#REF!</f>
        <v>#REF!</v>
      </c>
      <c r="C29" s="117" t="s">
        <v>86</v>
      </c>
      <c r="D29" s="118">
        <v>1096645160</v>
      </c>
      <c r="E29" s="109">
        <v>43467</v>
      </c>
      <c r="F29" s="119" t="s">
        <v>33</v>
      </c>
      <c r="G29" s="100">
        <v>3</v>
      </c>
      <c r="H29" s="101"/>
      <c r="I29" s="102"/>
      <c r="J29" s="101">
        <v>1155000</v>
      </c>
      <c r="K29" s="49">
        <f t="shared" si="1"/>
        <v>3465000</v>
      </c>
    </row>
    <row r="30" spans="1:11" ht="14.85" customHeight="1" x14ac:dyDescent="0.2">
      <c r="A30" s="95">
        <v>26</v>
      </c>
      <c r="B30" s="78" t="e">
        <f>#REF!</f>
        <v>#REF!</v>
      </c>
      <c r="C30" s="117" t="s">
        <v>87</v>
      </c>
      <c r="D30" s="118">
        <v>24660537</v>
      </c>
      <c r="E30" s="109">
        <v>43467</v>
      </c>
      <c r="F30" s="99" t="s">
        <v>33</v>
      </c>
      <c r="G30" s="100">
        <v>3</v>
      </c>
      <c r="H30" s="101"/>
      <c r="I30" s="102"/>
      <c r="J30" s="101">
        <v>1155000</v>
      </c>
      <c r="K30" s="49">
        <f t="shared" si="1"/>
        <v>3465000</v>
      </c>
    </row>
    <row r="31" spans="1:11" ht="14.85" customHeight="1" x14ac:dyDescent="0.2">
      <c r="A31" s="95">
        <v>27</v>
      </c>
      <c r="B31" s="46" t="e">
        <f>#REF!</f>
        <v>#REF!</v>
      </c>
      <c r="C31" s="96" t="s">
        <v>88</v>
      </c>
      <c r="D31" s="105" t="e">
        <f>#REF!</f>
        <v>#REF!</v>
      </c>
      <c r="E31" s="109">
        <v>43467</v>
      </c>
      <c r="F31" s="119" t="s">
        <v>33</v>
      </c>
      <c r="G31" s="100">
        <v>3</v>
      </c>
      <c r="H31" s="101"/>
      <c r="I31" s="102"/>
      <c r="J31" s="101">
        <v>1155000</v>
      </c>
      <c r="K31" s="49">
        <f t="shared" si="1"/>
        <v>3465000</v>
      </c>
    </row>
    <row r="32" spans="1:11" ht="14.85" customHeight="1" x14ac:dyDescent="0.2">
      <c r="A32" s="95">
        <v>28</v>
      </c>
      <c r="B32" s="46" t="e">
        <f>#REF!</f>
        <v>#REF!</v>
      </c>
      <c r="C32" s="96" t="s">
        <v>89</v>
      </c>
      <c r="D32" s="105" t="e">
        <f>#REF!</f>
        <v>#REF!</v>
      </c>
      <c r="E32" s="109">
        <v>43467</v>
      </c>
      <c r="F32" s="119" t="s">
        <v>35</v>
      </c>
      <c r="G32" s="100">
        <v>3</v>
      </c>
      <c r="H32" s="101"/>
      <c r="I32" s="102"/>
      <c r="J32" s="101">
        <v>1926700</v>
      </c>
      <c r="K32" s="49">
        <f t="shared" si="1"/>
        <v>5780100</v>
      </c>
    </row>
    <row r="33" spans="1:11" ht="14.85" customHeight="1" x14ac:dyDescent="0.2">
      <c r="A33" s="95">
        <v>29</v>
      </c>
      <c r="B33" s="46" t="s">
        <v>50</v>
      </c>
      <c r="C33" s="120" t="s">
        <v>49</v>
      </c>
      <c r="D33" s="105">
        <v>19317507</v>
      </c>
      <c r="E33" s="109">
        <v>43467</v>
      </c>
      <c r="F33" s="99" t="s">
        <v>35</v>
      </c>
      <c r="G33" s="100">
        <v>3</v>
      </c>
      <c r="H33" s="101"/>
      <c r="I33" s="102"/>
      <c r="J33" s="101">
        <v>2184000</v>
      </c>
      <c r="K33" s="49">
        <f t="shared" si="1"/>
        <v>6552000</v>
      </c>
    </row>
    <row r="34" spans="1:11" ht="14.85" customHeight="1" x14ac:dyDescent="0.2">
      <c r="A34" s="95">
        <v>30</v>
      </c>
      <c r="B34" s="46" t="e">
        <f>#REF!</f>
        <v>#REF!</v>
      </c>
      <c r="C34" s="96" t="s">
        <v>10</v>
      </c>
      <c r="D34" s="105" t="e">
        <f>#REF!</f>
        <v>#REF!</v>
      </c>
      <c r="E34" s="109">
        <v>43467</v>
      </c>
      <c r="F34" s="99" t="s">
        <v>35</v>
      </c>
      <c r="G34" s="100">
        <v>3</v>
      </c>
      <c r="H34" s="101"/>
      <c r="I34" s="102"/>
      <c r="J34" s="101">
        <v>2048100</v>
      </c>
      <c r="K34" s="49">
        <f t="shared" si="1"/>
        <v>6144300</v>
      </c>
    </row>
    <row r="35" spans="1:11" ht="14.85" customHeight="1" x14ac:dyDescent="0.2">
      <c r="A35" s="95">
        <v>31</v>
      </c>
      <c r="B35" s="46" t="e">
        <f>#REF!</f>
        <v>#REF!</v>
      </c>
      <c r="C35" s="117" t="s">
        <v>79</v>
      </c>
      <c r="D35" s="118" t="e">
        <f>#REF!</f>
        <v>#REF!</v>
      </c>
      <c r="E35" s="109">
        <v>43467</v>
      </c>
      <c r="F35" s="99" t="s">
        <v>35</v>
      </c>
      <c r="G35" s="100">
        <v>3</v>
      </c>
      <c r="H35" s="101"/>
      <c r="I35" s="102"/>
      <c r="J35" s="101">
        <v>1926700</v>
      </c>
      <c r="K35" s="49">
        <f t="shared" si="1"/>
        <v>5780100</v>
      </c>
    </row>
    <row r="36" spans="1:11" ht="14.85" customHeight="1" x14ac:dyDescent="0.2">
      <c r="A36" s="95">
        <v>32</v>
      </c>
      <c r="B36" s="78" t="e">
        <f>#REF!</f>
        <v>#REF!</v>
      </c>
      <c r="C36" s="96" t="s">
        <v>11</v>
      </c>
      <c r="D36" s="105" t="e">
        <f>#REF!</f>
        <v>#REF!</v>
      </c>
      <c r="E36" s="109">
        <v>43467</v>
      </c>
      <c r="F36" s="99" t="s">
        <v>35</v>
      </c>
      <c r="G36" s="100">
        <v>3</v>
      </c>
      <c r="H36" s="101"/>
      <c r="I36" s="102"/>
      <c r="J36" s="101">
        <v>1806000</v>
      </c>
      <c r="K36" s="49">
        <f t="shared" si="1"/>
        <v>5418000</v>
      </c>
    </row>
    <row r="37" spans="1:11" ht="14.85" customHeight="1" x14ac:dyDescent="0.2">
      <c r="A37" s="95">
        <v>33</v>
      </c>
      <c r="B37" s="121" t="s">
        <v>67</v>
      </c>
      <c r="C37" s="121" t="s">
        <v>68</v>
      </c>
      <c r="D37" s="103">
        <v>1096645771</v>
      </c>
      <c r="E37" s="109">
        <v>43467</v>
      </c>
      <c r="F37" s="99" t="s">
        <v>35</v>
      </c>
      <c r="G37" s="100">
        <v>3</v>
      </c>
      <c r="H37" s="101"/>
      <c r="I37" s="102"/>
      <c r="J37" s="101">
        <v>1871500</v>
      </c>
      <c r="K37" s="49">
        <f t="shared" si="1"/>
        <v>5614500</v>
      </c>
    </row>
    <row r="38" spans="1:11" ht="14.85" customHeight="1" x14ac:dyDescent="0.2">
      <c r="A38" s="95">
        <v>34</v>
      </c>
      <c r="B38" s="78" t="s">
        <v>92</v>
      </c>
      <c r="C38" s="78" t="s">
        <v>93</v>
      </c>
      <c r="D38" s="103">
        <v>1094938563</v>
      </c>
      <c r="E38" s="109">
        <v>43467</v>
      </c>
      <c r="F38" s="99" t="s">
        <v>35</v>
      </c>
      <c r="G38" s="100">
        <v>3</v>
      </c>
      <c r="H38" s="101"/>
      <c r="I38" s="102"/>
      <c r="J38" s="101">
        <v>1926700</v>
      </c>
      <c r="K38" s="49">
        <f t="shared" si="1"/>
        <v>5780100</v>
      </c>
    </row>
    <row r="39" spans="1:11" ht="14.85" customHeight="1" x14ac:dyDescent="0.2">
      <c r="A39" s="95">
        <v>35</v>
      </c>
      <c r="B39" s="78" t="s">
        <v>69</v>
      </c>
      <c r="C39" s="78" t="s">
        <v>70</v>
      </c>
      <c r="D39" s="103">
        <v>30316612</v>
      </c>
      <c r="E39" s="109">
        <v>43467</v>
      </c>
      <c r="F39" s="99" t="s">
        <v>35</v>
      </c>
      <c r="G39" s="100">
        <v>3</v>
      </c>
      <c r="H39" s="101"/>
      <c r="I39" s="102"/>
      <c r="J39" s="101">
        <v>1816500</v>
      </c>
      <c r="K39" s="49">
        <f t="shared" si="1"/>
        <v>5449500</v>
      </c>
    </row>
    <row r="40" spans="1:11" ht="14.85" customHeight="1" x14ac:dyDescent="0.2">
      <c r="A40" s="95">
        <v>36</v>
      </c>
      <c r="B40" s="46" t="e">
        <f>#REF!</f>
        <v>#REF!</v>
      </c>
      <c r="C40" s="117" t="s">
        <v>80</v>
      </c>
      <c r="D40" s="118" t="e">
        <f>#REF!</f>
        <v>#REF!</v>
      </c>
      <c r="E40" s="109">
        <v>43467</v>
      </c>
      <c r="F40" s="99" t="s">
        <v>38</v>
      </c>
      <c r="G40" s="100">
        <v>3</v>
      </c>
      <c r="H40" s="101"/>
      <c r="I40" s="102"/>
      <c r="J40" s="101">
        <v>1953000</v>
      </c>
      <c r="K40" s="49">
        <f t="shared" si="1"/>
        <v>5859000</v>
      </c>
    </row>
    <row r="41" spans="1:11" ht="14.85" customHeight="1" x14ac:dyDescent="0.2">
      <c r="A41" s="95">
        <v>37</v>
      </c>
      <c r="B41" s="46" t="e">
        <f>#REF!</f>
        <v>#REF!</v>
      </c>
      <c r="C41" s="96" t="s">
        <v>90</v>
      </c>
      <c r="D41" s="105" t="e">
        <f>#REF!</f>
        <v>#REF!</v>
      </c>
      <c r="E41" s="109">
        <v>43467</v>
      </c>
      <c r="F41" s="119" t="s">
        <v>38</v>
      </c>
      <c r="G41" s="100">
        <v>3</v>
      </c>
      <c r="H41" s="101"/>
      <c r="I41" s="102"/>
      <c r="J41" s="101">
        <v>1953000</v>
      </c>
      <c r="K41" s="49">
        <f t="shared" si="1"/>
        <v>5859000</v>
      </c>
    </row>
    <row r="42" spans="1:11" ht="14.85" customHeight="1" x14ac:dyDescent="0.2">
      <c r="A42" s="95">
        <v>38</v>
      </c>
      <c r="B42" s="78" t="e">
        <f>#REF!</f>
        <v>#REF!</v>
      </c>
      <c r="C42" s="96" t="s">
        <v>81</v>
      </c>
      <c r="D42" s="105" t="e">
        <f>#REF!</f>
        <v>#REF!</v>
      </c>
      <c r="E42" s="109">
        <v>43467</v>
      </c>
      <c r="F42" s="99" t="s">
        <v>38</v>
      </c>
      <c r="G42" s="100">
        <v>3</v>
      </c>
      <c r="H42" s="122"/>
      <c r="I42" s="123"/>
      <c r="J42" s="101">
        <v>2271300</v>
      </c>
      <c r="K42" s="49">
        <f t="shared" si="1"/>
        <v>6813900</v>
      </c>
    </row>
    <row r="43" spans="1:11" ht="14.85" customHeight="1" x14ac:dyDescent="0.2">
      <c r="A43" s="95">
        <v>39</v>
      </c>
      <c r="B43" s="46" t="e">
        <f>#REF!</f>
        <v>#REF!</v>
      </c>
      <c r="C43" s="96" t="s">
        <v>36</v>
      </c>
      <c r="D43" s="105" t="e">
        <f>#REF!</f>
        <v>#REF!</v>
      </c>
      <c r="E43" s="109">
        <v>43467</v>
      </c>
      <c r="F43" s="119" t="s">
        <v>38</v>
      </c>
      <c r="G43" s="100">
        <v>3</v>
      </c>
      <c r="H43" s="122"/>
      <c r="I43" s="123"/>
      <c r="J43" s="101">
        <v>1155000</v>
      </c>
      <c r="K43" s="49">
        <f t="shared" si="1"/>
        <v>3465000</v>
      </c>
    </row>
    <row r="44" spans="1:11" ht="14.85" customHeight="1" x14ac:dyDescent="0.2">
      <c r="A44" s="95">
        <v>40</v>
      </c>
      <c r="B44" s="78" t="s">
        <v>91</v>
      </c>
      <c r="C44" s="78" t="s">
        <v>74</v>
      </c>
      <c r="D44" s="103">
        <v>24661102</v>
      </c>
      <c r="E44" s="109">
        <v>43467</v>
      </c>
      <c r="F44" s="99" t="s">
        <v>38</v>
      </c>
      <c r="G44" s="100">
        <v>3</v>
      </c>
      <c r="H44" s="122"/>
      <c r="I44" s="123"/>
      <c r="J44" s="101">
        <v>1155000</v>
      </c>
      <c r="K44" s="49">
        <f>J44*1</f>
        <v>1155000</v>
      </c>
    </row>
    <row r="45" spans="1:11" ht="14.85" customHeight="1" x14ac:dyDescent="0.2">
      <c r="A45" s="95">
        <v>41</v>
      </c>
      <c r="B45" s="46" t="e">
        <f>#REF!</f>
        <v>#REF!</v>
      </c>
      <c r="C45" s="96" t="s">
        <v>77</v>
      </c>
      <c r="D45" s="105" t="e">
        <f>#REF!</f>
        <v>#REF!</v>
      </c>
      <c r="E45" s="109">
        <v>43467</v>
      </c>
      <c r="F45" s="99" t="s">
        <v>38</v>
      </c>
      <c r="G45" s="100">
        <v>3</v>
      </c>
      <c r="H45" s="122"/>
      <c r="I45" s="123"/>
      <c r="J45" s="101">
        <v>1155000</v>
      </c>
      <c r="K45" s="49">
        <f t="shared" si="1"/>
        <v>3465000</v>
      </c>
    </row>
    <row r="46" spans="1:11" ht="14.85" customHeight="1" x14ac:dyDescent="0.2">
      <c r="A46" s="95">
        <v>42</v>
      </c>
      <c r="B46" s="78" t="s">
        <v>71</v>
      </c>
      <c r="C46" s="78" t="s">
        <v>103</v>
      </c>
      <c r="D46" s="103">
        <v>1096645072</v>
      </c>
      <c r="E46" s="109">
        <v>43467</v>
      </c>
      <c r="F46" s="110" t="s">
        <v>104</v>
      </c>
      <c r="G46" s="100">
        <v>3</v>
      </c>
      <c r="H46" s="122"/>
      <c r="I46" s="123"/>
      <c r="J46" s="101">
        <v>1155000</v>
      </c>
      <c r="K46" s="49">
        <f t="shared" si="1"/>
        <v>3465000</v>
      </c>
    </row>
    <row r="47" spans="1:11" ht="14.85" customHeight="1" x14ac:dyDescent="0.2">
      <c r="A47" s="95">
        <v>43</v>
      </c>
      <c r="B47" s="46" t="s">
        <v>83</v>
      </c>
      <c r="C47" s="104" t="s">
        <v>31</v>
      </c>
      <c r="D47" s="118">
        <v>24660852</v>
      </c>
      <c r="E47" s="109">
        <v>43467</v>
      </c>
      <c r="F47" s="99" t="s">
        <v>38</v>
      </c>
      <c r="G47" s="100">
        <v>3</v>
      </c>
      <c r="H47" s="122"/>
      <c r="I47" s="123"/>
      <c r="J47" s="101">
        <v>1155000</v>
      </c>
      <c r="K47" s="49">
        <f t="shared" si="1"/>
        <v>3465000</v>
      </c>
    </row>
    <row r="48" spans="1:11" ht="14.85" customHeight="1" x14ac:dyDescent="0.2">
      <c r="A48" s="95">
        <v>44</v>
      </c>
      <c r="B48" s="46" t="e">
        <f>#REF!</f>
        <v>#REF!</v>
      </c>
      <c r="C48" s="96" t="s">
        <v>37</v>
      </c>
      <c r="D48" s="105" t="e">
        <f>#REF!</f>
        <v>#REF!</v>
      </c>
      <c r="E48" s="109">
        <v>43467</v>
      </c>
      <c r="F48" s="99" t="s">
        <v>38</v>
      </c>
      <c r="G48" s="100">
        <v>3</v>
      </c>
      <c r="H48" s="101"/>
      <c r="I48" s="102"/>
      <c r="J48" s="101">
        <v>1155000</v>
      </c>
      <c r="K48" s="49">
        <f t="shared" si="1"/>
        <v>3465000</v>
      </c>
    </row>
    <row r="49" spans="1:11" ht="14.85" customHeight="1" x14ac:dyDescent="0.2">
      <c r="A49" s="95">
        <v>45</v>
      </c>
      <c r="B49" s="46" t="s">
        <v>102</v>
      </c>
      <c r="C49" s="104" t="s">
        <v>85</v>
      </c>
      <c r="D49" s="103">
        <v>24659839</v>
      </c>
      <c r="E49" s="109">
        <v>43467</v>
      </c>
      <c r="F49" s="111" t="s">
        <v>34</v>
      </c>
      <c r="G49" s="100">
        <v>3</v>
      </c>
      <c r="H49" s="101"/>
      <c r="I49" s="102"/>
      <c r="J49" s="101">
        <v>1155000</v>
      </c>
      <c r="K49" s="49">
        <f t="shared" si="1"/>
        <v>3465000</v>
      </c>
    </row>
    <row r="50" spans="1:11" ht="14.85" customHeight="1" x14ac:dyDescent="0.2">
      <c r="A50" s="95">
        <v>46</v>
      </c>
      <c r="B50" s="124" t="s">
        <v>64</v>
      </c>
      <c r="C50" s="78" t="s">
        <v>42</v>
      </c>
      <c r="D50" s="103">
        <v>4422924</v>
      </c>
      <c r="E50" s="109">
        <v>43467</v>
      </c>
      <c r="F50" s="111" t="s">
        <v>34</v>
      </c>
      <c r="G50" s="100">
        <v>3</v>
      </c>
      <c r="H50" s="101"/>
      <c r="I50" s="102"/>
      <c r="J50" s="101">
        <v>1470000</v>
      </c>
      <c r="K50" s="49">
        <f t="shared" si="1"/>
        <v>4410000</v>
      </c>
    </row>
    <row r="51" spans="1:11" ht="14.85" customHeight="1" x14ac:dyDescent="0.2">
      <c r="A51" s="95">
        <v>47</v>
      </c>
      <c r="B51" s="46" t="s">
        <v>40</v>
      </c>
      <c r="C51" s="104" t="s">
        <v>39</v>
      </c>
      <c r="D51" s="103">
        <v>19134052</v>
      </c>
      <c r="E51" s="125">
        <v>43838</v>
      </c>
      <c r="F51" s="126" t="s">
        <v>41</v>
      </c>
      <c r="G51" s="100">
        <v>12</v>
      </c>
      <c r="H51" s="101"/>
      <c r="I51" s="102"/>
      <c r="J51" s="101"/>
      <c r="K51" s="49">
        <v>15000000</v>
      </c>
    </row>
    <row r="52" spans="1:11" ht="14.85" customHeight="1" x14ac:dyDescent="0.2">
      <c r="A52" s="95">
        <v>48</v>
      </c>
      <c r="B52" s="124" t="s">
        <v>180</v>
      </c>
      <c r="C52" s="104" t="s">
        <v>43</v>
      </c>
      <c r="D52" s="103">
        <v>16862394</v>
      </c>
      <c r="E52" s="125">
        <v>43473</v>
      </c>
      <c r="F52" s="126" t="s">
        <v>34</v>
      </c>
      <c r="G52" s="100">
        <v>12</v>
      </c>
      <c r="H52" s="101"/>
      <c r="I52" s="102"/>
      <c r="J52" s="101"/>
      <c r="K52" s="49">
        <v>6000000</v>
      </c>
    </row>
    <row r="53" spans="1:11" ht="14.85" customHeight="1" x14ac:dyDescent="0.2">
      <c r="A53" s="95">
        <v>49</v>
      </c>
      <c r="B53" s="46" t="s">
        <v>181</v>
      </c>
      <c r="C53" s="104" t="s">
        <v>44</v>
      </c>
      <c r="D53" s="103">
        <v>3406044</v>
      </c>
      <c r="E53" s="125">
        <v>43469</v>
      </c>
      <c r="F53" s="127">
        <v>21201</v>
      </c>
      <c r="G53" s="100">
        <v>12</v>
      </c>
      <c r="H53" s="101"/>
      <c r="I53" s="102"/>
      <c r="J53" s="101"/>
      <c r="K53" s="49">
        <v>24000000</v>
      </c>
    </row>
    <row r="54" spans="1:11" ht="14.25" customHeight="1" x14ac:dyDescent="0.2">
      <c r="A54" s="95">
        <v>50</v>
      </c>
      <c r="B54" s="46" t="s">
        <v>182</v>
      </c>
      <c r="C54" s="104" t="s">
        <v>125</v>
      </c>
      <c r="D54" s="103">
        <v>1053320205</v>
      </c>
      <c r="E54" s="109">
        <v>43467</v>
      </c>
      <c r="F54" s="126" t="s">
        <v>41</v>
      </c>
      <c r="G54" s="100">
        <v>12</v>
      </c>
      <c r="H54" s="101"/>
      <c r="I54" s="102"/>
      <c r="J54" s="101"/>
      <c r="K54" s="49">
        <v>16200000</v>
      </c>
    </row>
    <row r="55" spans="1:11" ht="15" customHeight="1" x14ac:dyDescent="0.2">
      <c r="A55" s="95">
        <v>51</v>
      </c>
      <c r="B55" s="78" t="s">
        <v>116</v>
      </c>
      <c r="C55" s="78" t="s">
        <v>117</v>
      </c>
      <c r="D55" s="103">
        <v>1096654702</v>
      </c>
      <c r="E55" s="128">
        <v>43862</v>
      </c>
      <c r="F55" s="110" t="s">
        <v>118</v>
      </c>
      <c r="G55" s="95">
        <v>2</v>
      </c>
      <c r="H55" s="129"/>
      <c r="I55" s="129"/>
      <c r="J55" s="130">
        <v>1155000</v>
      </c>
      <c r="K55" s="49">
        <f>J55*2</f>
        <v>2310000</v>
      </c>
    </row>
    <row r="56" spans="1:11" ht="15" customHeight="1" x14ac:dyDescent="0.2">
      <c r="A56" s="95">
        <v>52</v>
      </c>
      <c r="B56" s="78" t="s">
        <v>98</v>
      </c>
      <c r="C56" s="78" t="s">
        <v>21</v>
      </c>
      <c r="D56" s="105">
        <v>1096644555</v>
      </c>
      <c r="E56" s="128">
        <v>43862</v>
      </c>
      <c r="F56" s="110" t="s">
        <v>118</v>
      </c>
      <c r="G56" s="95">
        <v>2</v>
      </c>
      <c r="H56" s="129"/>
      <c r="I56" s="129"/>
      <c r="J56" s="130">
        <v>1396000</v>
      </c>
      <c r="K56" s="49">
        <f>J56*2</f>
        <v>2792000</v>
      </c>
    </row>
    <row r="57" spans="1:11" ht="15" customHeight="1" x14ac:dyDescent="0.2">
      <c r="A57" s="95">
        <v>53</v>
      </c>
      <c r="B57" s="78" t="s">
        <v>119</v>
      </c>
      <c r="C57" s="78" t="s">
        <v>21</v>
      </c>
      <c r="D57" s="103">
        <v>1096644021</v>
      </c>
      <c r="E57" s="128">
        <v>43864</v>
      </c>
      <c r="F57" s="110" t="s">
        <v>118</v>
      </c>
      <c r="G57" s="95">
        <v>2</v>
      </c>
      <c r="H57" s="129"/>
      <c r="I57" s="129"/>
      <c r="J57" s="130">
        <v>2652400</v>
      </c>
      <c r="K57" s="49">
        <f>J57*1</f>
        <v>2652400</v>
      </c>
    </row>
    <row r="58" spans="1:11" ht="15" customHeight="1" x14ac:dyDescent="0.2">
      <c r="A58" s="95">
        <v>54</v>
      </c>
      <c r="B58" s="78" t="s">
        <v>120</v>
      </c>
      <c r="C58" s="78" t="s">
        <v>111</v>
      </c>
      <c r="D58" s="103">
        <v>31953289</v>
      </c>
      <c r="E58" s="128">
        <v>43864</v>
      </c>
      <c r="F58" s="129" t="s">
        <v>121</v>
      </c>
      <c r="G58" s="95">
        <v>2</v>
      </c>
      <c r="H58" s="129"/>
      <c r="I58" s="129"/>
      <c r="J58" s="131">
        <v>3660700</v>
      </c>
      <c r="K58" s="49">
        <f>J58*1</f>
        <v>3660700</v>
      </c>
    </row>
    <row r="59" spans="1:11" ht="15" customHeight="1" x14ac:dyDescent="0.2">
      <c r="A59" s="95">
        <v>55</v>
      </c>
      <c r="B59" s="78" t="s">
        <v>122</v>
      </c>
      <c r="C59" s="78" t="s">
        <v>123</v>
      </c>
      <c r="D59" s="103">
        <v>1096646426</v>
      </c>
      <c r="E59" s="128">
        <v>43872</v>
      </c>
      <c r="F59" s="129" t="s">
        <v>124</v>
      </c>
      <c r="G59" s="95">
        <v>2</v>
      </c>
      <c r="H59" s="129"/>
      <c r="I59" s="129"/>
      <c r="J59" s="131">
        <v>2000000</v>
      </c>
      <c r="K59" s="49">
        <f>J59*1</f>
        <v>2000000</v>
      </c>
    </row>
    <row r="60" spans="1:11" ht="15" customHeight="1" x14ac:dyDescent="0.2">
      <c r="A60" s="95">
        <v>56</v>
      </c>
      <c r="B60" s="78" t="s">
        <v>105</v>
      </c>
      <c r="C60" s="78" t="s">
        <v>95</v>
      </c>
      <c r="D60" s="103">
        <v>9791000</v>
      </c>
      <c r="E60" s="128">
        <v>43893</v>
      </c>
      <c r="F60" s="129" t="s">
        <v>46</v>
      </c>
      <c r="G60" s="95">
        <v>4</v>
      </c>
      <c r="H60" s="129"/>
      <c r="I60" s="129"/>
      <c r="J60" s="131">
        <v>4625000</v>
      </c>
      <c r="K60" s="94">
        <f>G60*J60</f>
        <v>18500000</v>
      </c>
    </row>
    <row r="61" spans="1:11" ht="15" customHeight="1" x14ac:dyDescent="0.2">
      <c r="A61" s="95">
        <v>57</v>
      </c>
      <c r="B61" s="46" t="s">
        <v>97</v>
      </c>
      <c r="C61" s="132" t="s">
        <v>22</v>
      </c>
      <c r="D61" s="97">
        <v>1094917557</v>
      </c>
      <c r="E61" s="98">
        <v>43922</v>
      </c>
      <c r="F61" s="99" t="s">
        <v>32</v>
      </c>
      <c r="G61" s="100">
        <v>4</v>
      </c>
      <c r="H61" s="101">
        <v>24200</v>
      </c>
      <c r="I61" s="102">
        <v>180</v>
      </c>
      <c r="J61" s="101">
        <f>H61*I61</f>
        <v>4356000</v>
      </c>
      <c r="K61" s="49">
        <f>G61*J61</f>
        <v>17424000</v>
      </c>
    </row>
    <row r="62" spans="1:11" ht="15" customHeight="1" x14ac:dyDescent="0.2">
      <c r="A62" s="95">
        <v>58</v>
      </c>
      <c r="B62" s="78" t="s">
        <v>94</v>
      </c>
      <c r="C62" s="133" t="s">
        <v>95</v>
      </c>
      <c r="D62" s="103">
        <v>1088326742</v>
      </c>
      <c r="E62" s="98">
        <v>43922</v>
      </c>
      <c r="F62" s="107" t="s">
        <v>32</v>
      </c>
      <c r="G62" s="100">
        <v>4</v>
      </c>
      <c r="H62" s="101">
        <v>24200</v>
      </c>
      <c r="I62" s="102">
        <v>190</v>
      </c>
      <c r="J62" s="101">
        <f>H62*I62</f>
        <v>4598000</v>
      </c>
      <c r="K62" s="49">
        <f t="shared" ref="K62:K105" si="3">G62*J62</f>
        <v>18392000</v>
      </c>
    </row>
    <row r="63" spans="1:11" ht="15" customHeight="1" x14ac:dyDescent="0.2">
      <c r="A63" s="95">
        <v>59</v>
      </c>
      <c r="B63" s="46" t="s">
        <v>75</v>
      </c>
      <c r="C63" s="132" t="s">
        <v>60</v>
      </c>
      <c r="D63" s="108">
        <v>7561130</v>
      </c>
      <c r="E63" s="98">
        <v>43922</v>
      </c>
      <c r="F63" s="99" t="s">
        <v>32</v>
      </c>
      <c r="G63" s="100">
        <v>4</v>
      </c>
      <c r="H63" s="101">
        <v>23200</v>
      </c>
      <c r="I63" s="102">
        <v>150</v>
      </c>
      <c r="J63" s="101">
        <f>H63*I63</f>
        <v>3480000</v>
      </c>
      <c r="K63" s="49">
        <f t="shared" si="3"/>
        <v>13920000</v>
      </c>
    </row>
    <row r="64" spans="1:11" ht="15" customHeight="1" x14ac:dyDescent="0.2">
      <c r="A64" s="95">
        <v>60</v>
      </c>
      <c r="B64" s="46" t="s">
        <v>126</v>
      </c>
      <c r="C64" s="132" t="s">
        <v>60</v>
      </c>
      <c r="D64" s="105">
        <v>1097033233</v>
      </c>
      <c r="E64" s="98">
        <v>43922</v>
      </c>
      <c r="F64" s="99" t="s">
        <v>32</v>
      </c>
      <c r="G64" s="100">
        <v>4</v>
      </c>
      <c r="H64" s="101">
        <v>23200</v>
      </c>
      <c r="I64" s="102">
        <v>190</v>
      </c>
      <c r="J64" s="101">
        <f>H64*I64</f>
        <v>4408000</v>
      </c>
      <c r="K64" s="49">
        <f t="shared" si="3"/>
        <v>17632000</v>
      </c>
    </row>
    <row r="65" spans="1:11" ht="15" customHeight="1" x14ac:dyDescent="0.2">
      <c r="A65" s="95">
        <v>61</v>
      </c>
      <c r="B65" s="46" t="s">
        <v>27</v>
      </c>
      <c r="C65" s="132" t="s">
        <v>72</v>
      </c>
      <c r="D65" s="105">
        <v>1094949772</v>
      </c>
      <c r="E65" s="98">
        <v>43922</v>
      </c>
      <c r="F65" s="99" t="s">
        <v>32</v>
      </c>
      <c r="G65" s="100">
        <v>4</v>
      </c>
      <c r="H65" s="101"/>
      <c r="I65" s="102"/>
      <c r="J65" s="101">
        <v>2698000</v>
      </c>
      <c r="K65" s="49">
        <f>G65*J65</f>
        <v>10792000</v>
      </c>
    </row>
    <row r="66" spans="1:11" ht="15" customHeight="1" x14ac:dyDescent="0.2">
      <c r="A66" s="95">
        <v>62</v>
      </c>
      <c r="B66" s="46" t="s">
        <v>26</v>
      </c>
      <c r="C66" s="132" t="s">
        <v>72</v>
      </c>
      <c r="D66" s="105">
        <v>4423658</v>
      </c>
      <c r="E66" s="98">
        <v>43922</v>
      </c>
      <c r="F66" s="99" t="s">
        <v>32</v>
      </c>
      <c r="G66" s="100">
        <v>4</v>
      </c>
      <c r="H66" s="101"/>
      <c r="I66" s="102"/>
      <c r="J66" s="101">
        <v>2698000</v>
      </c>
      <c r="K66" s="49">
        <f>G66*J66</f>
        <v>10792000</v>
      </c>
    </row>
    <row r="67" spans="1:11" ht="15" customHeight="1" x14ac:dyDescent="0.2">
      <c r="A67" s="95">
        <v>63</v>
      </c>
      <c r="B67" s="46" t="s">
        <v>5</v>
      </c>
      <c r="C67" s="132" t="s">
        <v>72</v>
      </c>
      <c r="D67" s="105">
        <v>1088281503</v>
      </c>
      <c r="E67" s="98">
        <v>43922</v>
      </c>
      <c r="F67" s="99" t="s">
        <v>32</v>
      </c>
      <c r="G67" s="100">
        <v>4</v>
      </c>
      <c r="H67" s="101"/>
      <c r="I67" s="102"/>
      <c r="J67" s="101">
        <v>2698000</v>
      </c>
      <c r="K67" s="49">
        <f t="shared" si="3"/>
        <v>10792000</v>
      </c>
    </row>
    <row r="68" spans="1:11" ht="15" customHeight="1" x14ac:dyDescent="0.2">
      <c r="A68" s="95">
        <v>64</v>
      </c>
      <c r="B68" s="46" t="s">
        <v>101</v>
      </c>
      <c r="C68" s="132" t="s">
        <v>72</v>
      </c>
      <c r="D68" s="105">
        <v>79752961</v>
      </c>
      <c r="E68" s="98">
        <v>43922</v>
      </c>
      <c r="F68" s="99" t="s">
        <v>32</v>
      </c>
      <c r="G68" s="100">
        <v>4</v>
      </c>
      <c r="H68" s="101"/>
      <c r="I68" s="102"/>
      <c r="J68" s="101">
        <v>2769000</v>
      </c>
      <c r="K68" s="49">
        <f t="shared" si="3"/>
        <v>11076000</v>
      </c>
    </row>
    <row r="69" spans="1:11" ht="15" customHeight="1" x14ac:dyDescent="0.2">
      <c r="A69" s="95">
        <v>65</v>
      </c>
      <c r="B69" s="46" t="s">
        <v>1</v>
      </c>
      <c r="C69" s="132" t="s">
        <v>84</v>
      </c>
      <c r="D69" s="105">
        <v>1080012151</v>
      </c>
      <c r="E69" s="98">
        <v>43922</v>
      </c>
      <c r="F69" s="99" t="s">
        <v>32</v>
      </c>
      <c r="G69" s="100">
        <v>4</v>
      </c>
      <c r="H69" s="101"/>
      <c r="I69" s="102"/>
      <c r="J69" s="101">
        <v>3109000</v>
      </c>
      <c r="K69" s="49">
        <f t="shared" si="3"/>
        <v>12436000</v>
      </c>
    </row>
    <row r="70" spans="1:11" ht="15" customHeight="1" x14ac:dyDescent="0.2">
      <c r="A70" s="95">
        <v>66</v>
      </c>
      <c r="B70" s="78" t="s">
        <v>54</v>
      </c>
      <c r="C70" s="133" t="s">
        <v>48</v>
      </c>
      <c r="D70" s="103">
        <v>41897294</v>
      </c>
      <c r="E70" s="98">
        <v>43922</v>
      </c>
      <c r="F70" s="99" t="s">
        <v>32</v>
      </c>
      <c r="G70" s="100">
        <v>4</v>
      </c>
      <c r="H70" s="101"/>
      <c r="I70" s="102"/>
      <c r="J70" s="101">
        <v>2698000</v>
      </c>
      <c r="K70" s="49">
        <f t="shared" si="3"/>
        <v>10792000</v>
      </c>
    </row>
    <row r="71" spans="1:11" ht="15" customHeight="1" x14ac:dyDescent="0.2">
      <c r="A71" s="95">
        <v>67</v>
      </c>
      <c r="B71" s="78" t="s">
        <v>52</v>
      </c>
      <c r="C71" s="133" t="s">
        <v>53</v>
      </c>
      <c r="D71" s="103">
        <v>41931028</v>
      </c>
      <c r="E71" s="98">
        <v>43922</v>
      </c>
      <c r="F71" s="111" t="s">
        <v>33</v>
      </c>
      <c r="G71" s="100">
        <v>4</v>
      </c>
      <c r="H71" s="101"/>
      <c r="I71" s="102"/>
      <c r="J71" s="101">
        <v>1635900</v>
      </c>
      <c r="K71" s="49">
        <f t="shared" si="3"/>
        <v>6543600</v>
      </c>
    </row>
    <row r="72" spans="1:11" ht="15" customHeight="1" x14ac:dyDescent="0.2">
      <c r="A72" s="95">
        <v>68</v>
      </c>
      <c r="B72" s="78" t="s">
        <v>65</v>
      </c>
      <c r="C72" s="133" t="s">
        <v>100</v>
      </c>
      <c r="D72" s="103">
        <v>1096644912</v>
      </c>
      <c r="E72" s="98">
        <v>43922</v>
      </c>
      <c r="F72" s="99" t="s">
        <v>33</v>
      </c>
      <c r="G72" s="100">
        <v>4</v>
      </c>
      <c r="H72" s="101">
        <v>6500</v>
      </c>
      <c r="I72" s="102">
        <v>210</v>
      </c>
      <c r="J72" s="101">
        <f t="shared" ref="J72:J79" si="4">H72*I72</f>
        <v>1365000</v>
      </c>
      <c r="K72" s="49">
        <f t="shared" si="3"/>
        <v>5460000</v>
      </c>
    </row>
    <row r="73" spans="1:11" ht="15" customHeight="1" x14ac:dyDescent="0.2">
      <c r="A73" s="95">
        <v>69</v>
      </c>
      <c r="B73" s="78" t="s">
        <v>76</v>
      </c>
      <c r="C73" s="133" t="s">
        <v>100</v>
      </c>
      <c r="D73" s="103">
        <v>1096646510</v>
      </c>
      <c r="E73" s="98">
        <v>43922</v>
      </c>
      <c r="F73" s="99" t="s">
        <v>33</v>
      </c>
      <c r="G73" s="100">
        <v>4</v>
      </c>
      <c r="H73" s="101">
        <v>6500</v>
      </c>
      <c r="I73" s="102">
        <v>210</v>
      </c>
      <c r="J73" s="101">
        <f t="shared" si="4"/>
        <v>1365000</v>
      </c>
      <c r="K73" s="49">
        <f t="shared" si="3"/>
        <v>5460000</v>
      </c>
    </row>
    <row r="74" spans="1:11" ht="14.25" customHeight="1" x14ac:dyDescent="0.2">
      <c r="A74" s="95">
        <v>70</v>
      </c>
      <c r="B74" s="46" t="s">
        <v>28</v>
      </c>
      <c r="C74" s="62" t="s">
        <v>25</v>
      </c>
      <c r="D74" s="113" t="s">
        <v>29</v>
      </c>
      <c r="E74" s="98">
        <v>43922</v>
      </c>
      <c r="F74" s="111" t="s">
        <v>33</v>
      </c>
      <c r="G74" s="100">
        <v>4</v>
      </c>
      <c r="H74" s="101">
        <v>6500</v>
      </c>
      <c r="I74" s="102">
        <v>210</v>
      </c>
      <c r="J74" s="101">
        <f t="shared" si="4"/>
        <v>1365000</v>
      </c>
      <c r="K74" s="49">
        <f t="shared" si="3"/>
        <v>5460000</v>
      </c>
    </row>
    <row r="75" spans="1:11" ht="15" customHeight="1" x14ac:dyDescent="0.2">
      <c r="A75" s="95">
        <v>71</v>
      </c>
      <c r="B75" s="46" t="s">
        <v>2</v>
      </c>
      <c r="C75" s="62" t="s">
        <v>25</v>
      </c>
      <c r="D75" s="113">
        <v>24661648</v>
      </c>
      <c r="E75" s="98">
        <v>43922</v>
      </c>
      <c r="F75" s="111" t="s">
        <v>33</v>
      </c>
      <c r="G75" s="100">
        <v>4</v>
      </c>
      <c r="H75" s="101">
        <v>6500</v>
      </c>
      <c r="I75" s="102">
        <v>210</v>
      </c>
      <c r="J75" s="101">
        <f t="shared" si="4"/>
        <v>1365000</v>
      </c>
      <c r="K75" s="49">
        <f t="shared" si="3"/>
        <v>5460000</v>
      </c>
    </row>
    <row r="76" spans="1:11" ht="15" customHeight="1" x14ac:dyDescent="0.2">
      <c r="A76" s="95">
        <v>72</v>
      </c>
      <c r="B76" s="78" t="s">
        <v>82</v>
      </c>
      <c r="C76" s="133" t="s">
        <v>61</v>
      </c>
      <c r="D76" s="103">
        <v>24661546</v>
      </c>
      <c r="E76" s="98">
        <v>43922</v>
      </c>
      <c r="F76" s="111" t="s">
        <v>33</v>
      </c>
      <c r="G76" s="100">
        <v>4</v>
      </c>
      <c r="H76" s="101">
        <v>6500</v>
      </c>
      <c r="I76" s="102">
        <v>210</v>
      </c>
      <c r="J76" s="101">
        <f t="shared" si="4"/>
        <v>1365000</v>
      </c>
      <c r="K76" s="49">
        <f t="shared" si="3"/>
        <v>5460000</v>
      </c>
    </row>
    <row r="77" spans="1:11" ht="15" customHeight="1" x14ac:dyDescent="0.2">
      <c r="A77" s="95">
        <v>73</v>
      </c>
      <c r="B77" s="46" t="s">
        <v>59</v>
      </c>
      <c r="C77" s="96" t="s">
        <v>47</v>
      </c>
      <c r="D77" s="105">
        <v>1096645840</v>
      </c>
      <c r="E77" s="98">
        <v>43922</v>
      </c>
      <c r="F77" s="99" t="s">
        <v>104</v>
      </c>
      <c r="G77" s="100">
        <v>4</v>
      </c>
      <c r="H77" s="101">
        <v>6500</v>
      </c>
      <c r="I77" s="102">
        <v>210</v>
      </c>
      <c r="J77" s="101">
        <f t="shared" si="4"/>
        <v>1365000</v>
      </c>
      <c r="K77" s="49">
        <f t="shared" si="3"/>
        <v>5460000</v>
      </c>
    </row>
    <row r="78" spans="1:11" ht="15" customHeight="1" x14ac:dyDescent="0.2">
      <c r="A78" s="95">
        <v>74</v>
      </c>
      <c r="B78" s="78" t="s">
        <v>55</v>
      </c>
      <c r="C78" s="104" t="s">
        <v>56</v>
      </c>
      <c r="D78" s="103">
        <v>1096645783</v>
      </c>
      <c r="E78" s="98">
        <v>43922</v>
      </c>
      <c r="F78" s="99" t="s">
        <v>104</v>
      </c>
      <c r="G78" s="100">
        <v>4</v>
      </c>
      <c r="H78" s="101">
        <v>6500</v>
      </c>
      <c r="I78" s="102">
        <v>210</v>
      </c>
      <c r="J78" s="101">
        <f t="shared" si="4"/>
        <v>1365000</v>
      </c>
      <c r="K78" s="49">
        <f t="shared" si="3"/>
        <v>5460000</v>
      </c>
    </row>
    <row r="79" spans="1:11" ht="15" x14ac:dyDescent="0.25">
      <c r="A79" s="95">
        <v>75</v>
      </c>
      <c r="B79" s="134" t="s">
        <v>106</v>
      </c>
      <c r="C79" s="134" t="s">
        <v>47</v>
      </c>
      <c r="D79" s="135">
        <v>1096646426</v>
      </c>
      <c r="E79" s="125">
        <v>43922</v>
      </c>
      <c r="F79" s="136" t="s">
        <v>109</v>
      </c>
      <c r="G79" s="100">
        <v>4</v>
      </c>
      <c r="H79" s="101">
        <v>6500</v>
      </c>
      <c r="I79" s="102">
        <v>210</v>
      </c>
      <c r="J79" s="101">
        <f t="shared" si="4"/>
        <v>1365000</v>
      </c>
      <c r="K79" s="49">
        <f t="shared" si="3"/>
        <v>5460000</v>
      </c>
    </row>
    <row r="80" spans="1:11" ht="15" customHeight="1" x14ac:dyDescent="0.2">
      <c r="A80" s="95">
        <v>76</v>
      </c>
      <c r="B80" s="46" t="s">
        <v>127</v>
      </c>
      <c r="C80" s="62" t="s">
        <v>78</v>
      </c>
      <c r="D80" s="113">
        <v>1092645720</v>
      </c>
      <c r="E80" s="125">
        <v>43922</v>
      </c>
      <c r="F80" s="111" t="s">
        <v>33</v>
      </c>
      <c r="G80" s="100">
        <v>4</v>
      </c>
      <c r="H80" s="101"/>
      <c r="I80" s="102"/>
      <c r="J80" s="101">
        <v>1155000</v>
      </c>
      <c r="K80" s="49">
        <f t="shared" si="3"/>
        <v>4620000</v>
      </c>
    </row>
    <row r="81" spans="1:11" ht="15" customHeight="1" x14ac:dyDescent="0.2">
      <c r="A81" s="95">
        <v>77</v>
      </c>
      <c r="B81" s="46" t="s">
        <v>128</v>
      </c>
      <c r="C81" s="104" t="s">
        <v>86</v>
      </c>
      <c r="D81" s="103">
        <v>1096645160</v>
      </c>
      <c r="E81" s="125">
        <v>43922</v>
      </c>
      <c r="F81" s="110" t="s">
        <v>33</v>
      </c>
      <c r="G81" s="100">
        <v>4</v>
      </c>
      <c r="H81" s="101"/>
      <c r="I81" s="102"/>
      <c r="J81" s="101">
        <v>1155000</v>
      </c>
      <c r="K81" s="49">
        <f t="shared" si="3"/>
        <v>4620000</v>
      </c>
    </row>
    <row r="82" spans="1:11" ht="15" customHeight="1" x14ac:dyDescent="0.2">
      <c r="A82" s="95">
        <v>78</v>
      </c>
      <c r="B82" s="78" t="s">
        <v>129</v>
      </c>
      <c r="C82" s="104" t="s">
        <v>87</v>
      </c>
      <c r="D82" s="103">
        <v>24660537</v>
      </c>
      <c r="E82" s="125">
        <v>43922</v>
      </c>
      <c r="F82" s="111" t="s">
        <v>33</v>
      </c>
      <c r="G82" s="100">
        <v>4</v>
      </c>
      <c r="H82" s="101"/>
      <c r="I82" s="102"/>
      <c r="J82" s="101">
        <v>1155000</v>
      </c>
      <c r="K82" s="49">
        <f t="shared" si="3"/>
        <v>4620000</v>
      </c>
    </row>
    <row r="83" spans="1:11" ht="15" customHeight="1" x14ac:dyDescent="0.2">
      <c r="A83" s="95">
        <v>79</v>
      </c>
      <c r="B83" s="46" t="s">
        <v>130</v>
      </c>
      <c r="C83" s="96" t="s">
        <v>88</v>
      </c>
      <c r="D83" s="105" t="e">
        <f>#REF!</f>
        <v>#REF!</v>
      </c>
      <c r="E83" s="98">
        <v>43922</v>
      </c>
      <c r="F83" s="119" t="s">
        <v>33</v>
      </c>
      <c r="G83" s="100">
        <v>4</v>
      </c>
      <c r="H83" s="101"/>
      <c r="I83" s="102"/>
      <c r="J83" s="101">
        <v>1155000</v>
      </c>
      <c r="K83" s="49">
        <f t="shared" si="3"/>
        <v>4620000</v>
      </c>
    </row>
    <row r="84" spans="1:11" ht="15" customHeight="1" x14ac:dyDescent="0.2">
      <c r="A84" s="95">
        <v>80</v>
      </c>
      <c r="B84" s="46" t="s">
        <v>50</v>
      </c>
      <c r="C84" s="120" t="s">
        <v>49</v>
      </c>
      <c r="D84" s="105">
        <v>19317507</v>
      </c>
      <c r="E84" s="98">
        <v>43922</v>
      </c>
      <c r="F84" s="99" t="s">
        <v>35</v>
      </c>
      <c r="G84" s="100">
        <v>4</v>
      </c>
      <c r="H84" s="101"/>
      <c r="I84" s="102"/>
      <c r="J84" s="101">
        <v>2184000</v>
      </c>
      <c r="K84" s="49">
        <f t="shared" si="3"/>
        <v>8736000</v>
      </c>
    </row>
    <row r="85" spans="1:11" ht="15" customHeight="1" x14ac:dyDescent="0.2">
      <c r="A85" s="95">
        <v>81</v>
      </c>
      <c r="B85" s="46" t="s">
        <v>30</v>
      </c>
      <c r="C85" s="96" t="s">
        <v>10</v>
      </c>
      <c r="D85" s="105">
        <v>24815493</v>
      </c>
      <c r="E85" s="98">
        <v>43922</v>
      </c>
      <c r="F85" s="99" t="s">
        <v>35</v>
      </c>
      <c r="G85" s="100">
        <v>4</v>
      </c>
      <c r="H85" s="101"/>
      <c r="I85" s="102"/>
      <c r="J85" s="101">
        <v>2048100</v>
      </c>
      <c r="K85" s="49">
        <f t="shared" si="3"/>
        <v>8192400</v>
      </c>
    </row>
    <row r="86" spans="1:11" ht="15" customHeight="1" x14ac:dyDescent="0.2">
      <c r="A86" s="95">
        <v>82</v>
      </c>
      <c r="B86" s="46" t="s">
        <v>110</v>
      </c>
      <c r="C86" s="96" t="s">
        <v>111</v>
      </c>
      <c r="D86" s="105">
        <v>31953986</v>
      </c>
      <c r="E86" s="98">
        <v>43922</v>
      </c>
      <c r="F86" s="99" t="s">
        <v>112</v>
      </c>
      <c r="G86" s="100">
        <v>4</v>
      </c>
      <c r="H86" s="101"/>
      <c r="I86" s="102"/>
      <c r="J86" s="101">
        <v>1926700</v>
      </c>
      <c r="K86" s="49">
        <f t="shared" si="3"/>
        <v>7706800</v>
      </c>
    </row>
    <row r="87" spans="1:11" ht="15" customHeight="1" x14ac:dyDescent="0.2">
      <c r="A87" s="95">
        <v>83</v>
      </c>
      <c r="B87" s="46" t="s">
        <v>131</v>
      </c>
      <c r="C87" s="117" t="s">
        <v>79</v>
      </c>
      <c r="D87" s="118">
        <v>41900566</v>
      </c>
      <c r="E87" s="98">
        <v>43922</v>
      </c>
      <c r="F87" s="99" t="s">
        <v>35</v>
      </c>
      <c r="G87" s="100">
        <v>4</v>
      </c>
      <c r="H87" s="101"/>
      <c r="I87" s="102"/>
      <c r="J87" s="101">
        <v>1926700</v>
      </c>
      <c r="K87" s="49">
        <f t="shared" si="3"/>
        <v>7706800</v>
      </c>
    </row>
    <row r="88" spans="1:11" ht="15" customHeight="1" x14ac:dyDescent="0.2">
      <c r="A88" s="95">
        <v>84</v>
      </c>
      <c r="B88" s="78" t="s">
        <v>132</v>
      </c>
      <c r="C88" s="96" t="s">
        <v>11</v>
      </c>
      <c r="D88" s="105" t="e">
        <f>#REF!</f>
        <v>#REF!</v>
      </c>
      <c r="E88" s="98">
        <v>43922</v>
      </c>
      <c r="F88" s="99" t="s">
        <v>35</v>
      </c>
      <c r="G88" s="100">
        <v>4</v>
      </c>
      <c r="H88" s="101"/>
      <c r="I88" s="102"/>
      <c r="J88" s="101">
        <v>1806000</v>
      </c>
      <c r="K88" s="49">
        <f t="shared" si="3"/>
        <v>7224000</v>
      </c>
    </row>
    <row r="89" spans="1:11" ht="15" customHeight="1" x14ac:dyDescent="0.2">
      <c r="A89" s="95">
        <v>85</v>
      </c>
      <c r="B89" s="121" t="s">
        <v>67</v>
      </c>
      <c r="C89" s="121" t="s">
        <v>68</v>
      </c>
      <c r="D89" s="103">
        <v>1096645771</v>
      </c>
      <c r="E89" s="98">
        <v>43922</v>
      </c>
      <c r="F89" s="99" t="s">
        <v>35</v>
      </c>
      <c r="G89" s="100">
        <v>4</v>
      </c>
      <c r="H89" s="101"/>
      <c r="I89" s="102"/>
      <c r="J89" s="101">
        <v>1871500</v>
      </c>
      <c r="K89" s="49">
        <f t="shared" si="3"/>
        <v>7486000</v>
      </c>
    </row>
    <row r="90" spans="1:11" ht="15" customHeight="1" x14ac:dyDescent="0.2">
      <c r="A90" s="95">
        <v>86</v>
      </c>
      <c r="B90" s="78" t="s">
        <v>92</v>
      </c>
      <c r="C90" s="78" t="s">
        <v>93</v>
      </c>
      <c r="D90" s="103">
        <v>1094938563</v>
      </c>
      <c r="E90" s="98">
        <v>43922</v>
      </c>
      <c r="F90" s="99" t="s">
        <v>35</v>
      </c>
      <c r="G90" s="100">
        <v>4</v>
      </c>
      <c r="H90" s="101"/>
      <c r="I90" s="102"/>
      <c r="J90" s="101">
        <v>1926700</v>
      </c>
      <c r="K90" s="49">
        <f t="shared" si="3"/>
        <v>7706800</v>
      </c>
    </row>
    <row r="91" spans="1:11" ht="15" customHeight="1" x14ac:dyDescent="0.2">
      <c r="A91" s="95">
        <v>87</v>
      </c>
      <c r="B91" s="78" t="s">
        <v>69</v>
      </c>
      <c r="C91" s="78" t="s">
        <v>70</v>
      </c>
      <c r="D91" s="103">
        <v>30316612</v>
      </c>
      <c r="E91" s="98">
        <v>43922</v>
      </c>
      <c r="F91" s="99" t="s">
        <v>35</v>
      </c>
      <c r="G91" s="100">
        <v>4</v>
      </c>
      <c r="H91" s="101"/>
      <c r="I91" s="102"/>
      <c r="J91" s="101">
        <v>1816500</v>
      </c>
      <c r="K91" s="49">
        <f t="shared" si="3"/>
        <v>7266000</v>
      </c>
    </row>
    <row r="92" spans="1:11" ht="15" customHeight="1" x14ac:dyDescent="0.2">
      <c r="A92" s="95">
        <v>88</v>
      </c>
      <c r="B92" s="46" t="s">
        <v>133</v>
      </c>
      <c r="C92" s="117" t="s">
        <v>80</v>
      </c>
      <c r="D92" s="118" t="e">
        <f>#REF!</f>
        <v>#REF!</v>
      </c>
      <c r="E92" s="98">
        <v>43922</v>
      </c>
      <c r="F92" s="99" t="s">
        <v>38</v>
      </c>
      <c r="G92" s="100">
        <v>6</v>
      </c>
      <c r="H92" s="101"/>
      <c r="I92" s="102"/>
      <c r="J92" s="101">
        <v>1953000</v>
      </c>
      <c r="K92" s="49">
        <f t="shared" si="3"/>
        <v>11718000</v>
      </c>
    </row>
    <row r="93" spans="1:11" ht="15" customHeight="1" x14ac:dyDescent="0.2">
      <c r="A93" s="95">
        <v>89</v>
      </c>
      <c r="B93" s="46" t="s">
        <v>3</v>
      </c>
      <c r="C93" s="96" t="s">
        <v>90</v>
      </c>
      <c r="D93" s="105" t="e">
        <f>#REF!</f>
        <v>#REF!</v>
      </c>
      <c r="E93" s="98">
        <v>43922</v>
      </c>
      <c r="F93" s="119" t="s">
        <v>38</v>
      </c>
      <c r="G93" s="100">
        <v>4</v>
      </c>
      <c r="H93" s="101"/>
      <c r="I93" s="102"/>
      <c r="J93" s="101">
        <v>1953000</v>
      </c>
      <c r="K93" s="49">
        <f t="shared" si="3"/>
        <v>7812000</v>
      </c>
    </row>
    <row r="94" spans="1:11" ht="15" customHeight="1" x14ac:dyDescent="0.2">
      <c r="A94" s="95">
        <v>90</v>
      </c>
      <c r="B94" s="78" t="s">
        <v>134</v>
      </c>
      <c r="C94" s="96" t="s">
        <v>81</v>
      </c>
      <c r="D94" s="105" t="e">
        <f>#REF!</f>
        <v>#REF!</v>
      </c>
      <c r="E94" s="98">
        <v>43922</v>
      </c>
      <c r="F94" s="99" t="s">
        <v>38</v>
      </c>
      <c r="G94" s="100">
        <v>4</v>
      </c>
      <c r="H94" s="122"/>
      <c r="I94" s="123"/>
      <c r="J94" s="101">
        <v>2271300</v>
      </c>
      <c r="K94" s="49">
        <f>G94*J94</f>
        <v>9085200</v>
      </c>
    </row>
    <row r="95" spans="1:11" ht="15" customHeight="1" x14ac:dyDescent="0.2">
      <c r="A95" s="95">
        <v>91</v>
      </c>
      <c r="B95" s="46" t="s">
        <v>135</v>
      </c>
      <c r="C95" s="96" t="s">
        <v>36</v>
      </c>
      <c r="D95" s="105" t="e">
        <f>#REF!</f>
        <v>#REF!</v>
      </c>
      <c r="E95" s="98">
        <v>43922</v>
      </c>
      <c r="F95" s="119" t="s">
        <v>38</v>
      </c>
      <c r="G95" s="100">
        <v>4</v>
      </c>
      <c r="H95" s="122"/>
      <c r="I95" s="123"/>
      <c r="J95" s="101">
        <v>1155000</v>
      </c>
      <c r="K95" s="49">
        <f t="shared" si="3"/>
        <v>4620000</v>
      </c>
    </row>
    <row r="96" spans="1:11" ht="15" customHeight="1" x14ac:dyDescent="0.2">
      <c r="A96" s="95">
        <v>92</v>
      </c>
      <c r="B96" s="46" t="s">
        <v>136</v>
      </c>
      <c r="C96" s="96" t="s">
        <v>77</v>
      </c>
      <c r="D96" s="105" t="e">
        <f>#REF!</f>
        <v>#REF!</v>
      </c>
      <c r="E96" s="98">
        <v>43922</v>
      </c>
      <c r="F96" s="99" t="s">
        <v>38</v>
      </c>
      <c r="G96" s="100">
        <v>4</v>
      </c>
      <c r="H96" s="122"/>
      <c r="I96" s="123"/>
      <c r="J96" s="101">
        <v>1155000</v>
      </c>
      <c r="K96" s="49">
        <f t="shared" si="3"/>
        <v>4620000</v>
      </c>
    </row>
    <row r="97" spans="1:11" ht="18" customHeight="1" x14ac:dyDescent="0.2">
      <c r="A97" s="95">
        <v>93</v>
      </c>
      <c r="B97" s="46" t="s">
        <v>113</v>
      </c>
      <c r="C97" s="96" t="s">
        <v>77</v>
      </c>
      <c r="D97" s="105">
        <v>1096654702</v>
      </c>
      <c r="E97" s="98">
        <v>43922</v>
      </c>
      <c r="F97" s="99" t="s">
        <v>38</v>
      </c>
      <c r="G97" s="100">
        <v>4</v>
      </c>
      <c r="H97" s="122"/>
      <c r="I97" s="123"/>
      <c r="J97" s="101">
        <v>1155000</v>
      </c>
      <c r="K97" s="49">
        <f t="shared" si="3"/>
        <v>4620000</v>
      </c>
    </row>
    <row r="98" spans="1:11" ht="15" customHeight="1" x14ac:dyDescent="0.2">
      <c r="A98" s="95">
        <v>94</v>
      </c>
      <c r="B98" s="78" t="s">
        <v>71</v>
      </c>
      <c r="C98" s="78" t="s">
        <v>103</v>
      </c>
      <c r="D98" s="103">
        <v>1096645072</v>
      </c>
      <c r="E98" s="98">
        <v>43922</v>
      </c>
      <c r="F98" s="110" t="s">
        <v>66</v>
      </c>
      <c r="G98" s="100">
        <v>4</v>
      </c>
      <c r="H98" s="122"/>
      <c r="I98" s="123"/>
      <c r="J98" s="101">
        <v>1155000</v>
      </c>
      <c r="K98" s="49">
        <f t="shared" si="3"/>
        <v>4620000</v>
      </c>
    </row>
    <row r="99" spans="1:11" ht="15" customHeight="1" x14ac:dyDescent="0.2">
      <c r="A99" s="95">
        <v>95</v>
      </c>
      <c r="B99" s="46" t="s">
        <v>83</v>
      </c>
      <c r="C99" s="104" t="s">
        <v>31</v>
      </c>
      <c r="D99" s="118">
        <v>24660852</v>
      </c>
      <c r="E99" s="98">
        <v>43922</v>
      </c>
      <c r="F99" s="99" t="s">
        <v>38</v>
      </c>
      <c r="G99" s="100">
        <v>4</v>
      </c>
      <c r="H99" s="122"/>
      <c r="I99" s="123"/>
      <c r="J99" s="101">
        <v>1155000</v>
      </c>
      <c r="K99" s="49">
        <f t="shared" si="3"/>
        <v>4620000</v>
      </c>
    </row>
    <row r="100" spans="1:11" ht="15" customHeight="1" x14ac:dyDescent="0.2">
      <c r="A100" s="95">
        <v>96</v>
      </c>
      <c r="B100" s="46" t="s">
        <v>98</v>
      </c>
      <c r="C100" s="132" t="s">
        <v>21</v>
      </c>
      <c r="D100" s="105">
        <v>1096644555</v>
      </c>
      <c r="E100" s="98">
        <v>43922</v>
      </c>
      <c r="F100" s="99" t="s">
        <v>38</v>
      </c>
      <c r="G100" s="100">
        <v>4</v>
      </c>
      <c r="H100" s="101"/>
      <c r="I100" s="102"/>
      <c r="J100" s="101">
        <v>1396000</v>
      </c>
      <c r="K100" s="49">
        <f t="shared" si="3"/>
        <v>5584000</v>
      </c>
    </row>
    <row r="101" spans="1:11" ht="15" customHeight="1" x14ac:dyDescent="0.2">
      <c r="A101" s="95">
        <v>97</v>
      </c>
      <c r="B101" s="46" t="s">
        <v>107</v>
      </c>
      <c r="C101" s="104" t="s">
        <v>21</v>
      </c>
      <c r="D101" s="118">
        <v>1096644021</v>
      </c>
      <c r="E101" s="98">
        <v>43922</v>
      </c>
      <c r="F101" s="111" t="s">
        <v>108</v>
      </c>
      <c r="G101" s="100">
        <v>4</v>
      </c>
      <c r="H101" s="101"/>
      <c r="I101" s="102"/>
      <c r="J101" s="101">
        <v>1396000</v>
      </c>
      <c r="K101" s="49">
        <f t="shared" si="3"/>
        <v>5584000</v>
      </c>
    </row>
    <row r="102" spans="1:11" ht="15" customHeight="1" x14ac:dyDescent="0.2">
      <c r="A102" s="95">
        <v>98</v>
      </c>
      <c r="B102" s="46" t="s">
        <v>137</v>
      </c>
      <c r="C102" s="96" t="s">
        <v>37</v>
      </c>
      <c r="D102" s="105" t="e">
        <f>#REF!</f>
        <v>#REF!</v>
      </c>
      <c r="E102" s="98">
        <v>43922</v>
      </c>
      <c r="F102" s="99" t="s">
        <v>38</v>
      </c>
      <c r="G102" s="100">
        <v>4</v>
      </c>
      <c r="H102" s="101"/>
      <c r="I102" s="102"/>
      <c r="J102" s="101">
        <v>1155000</v>
      </c>
      <c r="K102" s="49">
        <f t="shared" si="3"/>
        <v>4620000</v>
      </c>
    </row>
    <row r="103" spans="1:11" ht="15" customHeight="1" x14ac:dyDescent="0.2">
      <c r="A103" s="95">
        <v>99</v>
      </c>
      <c r="B103" s="46" t="s">
        <v>99</v>
      </c>
      <c r="C103" s="133" t="s">
        <v>85</v>
      </c>
      <c r="D103" s="103">
        <v>24658934</v>
      </c>
      <c r="E103" s="98">
        <v>43922</v>
      </c>
      <c r="F103" s="110" t="s">
        <v>34</v>
      </c>
      <c r="G103" s="100">
        <v>4</v>
      </c>
      <c r="H103" s="101"/>
      <c r="I103" s="102"/>
      <c r="J103" s="101">
        <v>1155000</v>
      </c>
      <c r="K103" s="49">
        <f t="shared" si="3"/>
        <v>4620000</v>
      </c>
    </row>
    <row r="104" spans="1:11" ht="15" customHeight="1" x14ac:dyDescent="0.2">
      <c r="A104" s="95">
        <v>100</v>
      </c>
      <c r="B104" s="46" t="s">
        <v>102</v>
      </c>
      <c r="C104" s="104" t="s">
        <v>85</v>
      </c>
      <c r="D104" s="103">
        <v>24659839</v>
      </c>
      <c r="E104" s="98">
        <v>43922</v>
      </c>
      <c r="F104" s="111" t="s">
        <v>34</v>
      </c>
      <c r="G104" s="100">
        <v>4</v>
      </c>
      <c r="H104" s="101"/>
      <c r="I104" s="102"/>
      <c r="J104" s="101">
        <v>1155000</v>
      </c>
      <c r="K104" s="49">
        <f t="shared" si="3"/>
        <v>4620000</v>
      </c>
    </row>
    <row r="105" spans="1:11" ht="15" customHeight="1" x14ac:dyDescent="0.2">
      <c r="A105" s="95">
        <v>101</v>
      </c>
      <c r="B105" s="124" t="s">
        <v>64</v>
      </c>
      <c r="C105" s="78" t="s">
        <v>42</v>
      </c>
      <c r="D105" s="103">
        <v>4422924</v>
      </c>
      <c r="E105" s="98">
        <v>43922</v>
      </c>
      <c r="F105" s="111" t="s">
        <v>34</v>
      </c>
      <c r="G105" s="100">
        <v>4</v>
      </c>
      <c r="H105" s="101"/>
      <c r="I105" s="102"/>
      <c r="J105" s="101">
        <v>1470000</v>
      </c>
      <c r="K105" s="49">
        <f t="shared" si="3"/>
        <v>5880000</v>
      </c>
    </row>
    <row r="106" spans="1:11" ht="15" customHeight="1" x14ac:dyDescent="0.2">
      <c r="A106" s="95">
        <v>102</v>
      </c>
      <c r="B106" s="78" t="s">
        <v>139</v>
      </c>
      <c r="C106" s="78" t="s">
        <v>89</v>
      </c>
      <c r="D106" s="103">
        <v>1097721286</v>
      </c>
      <c r="E106" s="128">
        <v>43928</v>
      </c>
      <c r="F106" s="129" t="s">
        <v>140</v>
      </c>
      <c r="G106" s="95"/>
      <c r="H106" s="129"/>
      <c r="I106" s="129"/>
      <c r="J106" s="78"/>
      <c r="K106" s="88">
        <v>11174876</v>
      </c>
    </row>
    <row r="107" spans="1:11" ht="15" customHeight="1" x14ac:dyDescent="0.2">
      <c r="A107" s="95">
        <v>103</v>
      </c>
      <c r="B107" s="78" t="s">
        <v>138</v>
      </c>
      <c r="C107" s="78" t="s">
        <v>60</v>
      </c>
      <c r="D107" s="103">
        <v>1094952324</v>
      </c>
      <c r="E107" s="128">
        <v>43971</v>
      </c>
      <c r="F107" s="129" t="s">
        <v>46</v>
      </c>
      <c r="G107" s="95"/>
      <c r="H107" s="129"/>
      <c r="I107" s="129"/>
      <c r="J107" s="78"/>
      <c r="K107" s="88">
        <v>7000000</v>
      </c>
    </row>
    <row r="108" spans="1:11" ht="15" customHeight="1" x14ac:dyDescent="0.2">
      <c r="A108" s="95">
        <v>104</v>
      </c>
      <c r="B108" s="78" t="s">
        <v>141</v>
      </c>
      <c r="C108" s="78" t="s">
        <v>60</v>
      </c>
      <c r="D108" s="103">
        <v>1094956464</v>
      </c>
      <c r="E108" s="128">
        <v>43994</v>
      </c>
      <c r="F108" s="129" t="s">
        <v>46</v>
      </c>
      <c r="G108" s="95"/>
      <c r="H108" s="129"/>
      <c r="I108" s="129"/>
      <c r="J108" s="78"/>
      <c r="K108" s="88">
        <v>8000000</v>
      </c>
    </row>
    <row r="109" spans="1:11" ht="15" customHeight="1" x14ac:dyDescent="0.2">
      <c r="A109" s="95">
        <v>105</v>
      </c>
      <c r="B109" s="78" t="s">
        <v>142</v>
      </c>
      <c r="C109" s="78" t="s">
        <v>143</v>
      </c>
      <c r="D109" s="103">
        <v>30300750</v>
      </c>
      <c r="E109" s="128">
        <v>44015</v>
      </c>
      <c r="F109" s="129"/>
      <c r="G109" s="95"/>
      <c r="H109" s="129"/>
      <c r="I109" s="129"/>
      <c r="J109" s="78"/>
      <c r="K109" s="88">
        <v>9741500</v>
      </c>
    </row>
    <row r="110" spans="1:11" ht="15" customHeight="1" thickBot="1" x14ac:dyDescent="0.25">
      <c r="A110" s="137"/>
      <c r="B110" s="138"/>
      <c r="C110" s="138"/>
      <c r="D110" s="139"/>
      <c r="E110" s="140"/>
      <c r="F110" s="141"/>
      <c r="G110" s="137"/>
      <c r="H110" s="141"/>
      <c r="I110" s="141"/>
      <c r="J110" s="138"/>
      <c r="K110" s="93"/>
    </row>
    <row r="111" spans="1:11" ht="15" customHeight="1" thickTop="1" thickBot="1" x14ac:dyDescent="0.25">
      <c r="A111" s="150" t="s">
        <v>159</v>
      </c>
      <c r="B111" s="151"/>
      <c r="C111" s="151"/>
      <c r="D111" s="151"/>
      <c r="E111" s="151"/>
      <c r="F111" s="151"/>
      <c r="G111" s="151"/>
      <c r="H111" s="151"/>
      <c r="I111" s="151"/>
      <c r="J111" s="151"/>
      <c r="K111" s="151"/>
    </row>
    <row r="112" spans="1:11" ht="15" customHeight="1" thickTop="1" x14ac:dyDescent="0.2">
      <c r="A112" s="95">
        <v>106</v>
      </c>
      <c r="B112" s="78" t="s">
        <v>94</v>
      </c>
      <c r="C112" s="133" t="s">
        <v>95</v>
      </c>
      <c r="D112" s="103">
        <v>1088326742</v>
      </c>
      <c r="E112" s="98">
        <v>44044</v>
      </c>
      <c r="F112" s="107" t="s">
        <v>32</v>
      </c>
      <c r="G112" s="100">
        <v>5</v>
      </c>
      <c r="H112" s="101">
        <v>24200</v>
      </c>
      <c r="I112" s="102">
        <v>190</v>
      </c>
      <c r="J112" s="101">
        <f t="shared" ref="J112:J114" si="5">H112*I112</f>
        <v>4598000</v>
      </c>
      <c r="K112" s="49">
        <f t="shared" ref="K112:K114" si="6">G112*J112</f>
        <v>22990000</v>
      </c>
    </row>
    <row r="113" spans="1:11" ht="15" customHeight="1" x14ac:dyDescent="0.2">
      <c r="A113" s="95">
        <v>107</v>
      </c>
      <c r="B113" s="46" t="s">
        <v>144</v>
      </c>
      <c r="C113" s="133" t="s">
        <v>95</v>
      </c>
      <c r="D113" s="108">
        <v>1094956464</v>
      </c>
      <c r="E113" s="98">
        <v>44044</v>
      </c>
      <c r="F113" s="99" t="s">
        <v>32</v>
      </c>
      <c r="G113" s="100">
        <v>5</v>
      </c>
      <c r="H113" s="101">
        <v>23200</v>
      </c>
      <c r="I113" s="102">
        <v>190</v>
      </c>
      <c r="J113" s="101">
        <f t="shared" si="5"/>
        <v>4408000</v>
      </c>
      <c r="K113" s="49">
        <f t="shared" si="6"/>
        <v>22040000</v>
      </c>
    </row>
    <row r="114" spans="1:11" ht="15" customHeight="1" x14ac:dyDescent="0.2">
      <c r="A114" s="95">
        <v>108</v>
      </c>
      <c r="B114" s="46" t="s">
        <v>126</v>
      </c>
      <c r="C114" s="133" t="s">
        <v>95</v>
      </c>
      <c r="D114" s="105">
        <v>1097033233</v>
      </c>
      <c r="E114" s="98">
        <v>44044</v>
      </c>
      <c r="F114" s="99" t="s">
        <v>32</v>
      </c>
      <c r="G114" s="100">
        <v>5</v>
      </c>
      <c r="H114" s="101">
        <v>23200</v>
      </c>
      <c r="I114" s="102">
        <v>190</v>
      </c>
      <c r="J114" s="101">
        <f t="shared" si="5"/>
        <v>4408000</v>
      </c>
      <c r="K114" s="49">
        <f t="shared" si="6"/>
        <v>22040000</v>
      </c>
    </row>
    <row r="115" spans="1:11" ht="15" customHeight="1" x14ac:dyDescent="0.2">
      <c r="A115" s="95">
        <v>109</v>
      </c>
      <c r="B115" s="46" t="s">
        <v>145</v>
      </c>
      <c r="C115" s="132" t="s">
        <v>72</v>
      </c>
      <c r="D115" s="105">
        <v>1096647337</v>
      </c>
      <c r="E115" s="98">
        <v>44044</v>
      </c>
      <c r="F115" s="99" t="s">
        <v>32</v>
      </c>
      <c r="G115" s="100">
        <v>5</v>
      </c>
      <c r="H115" s="101"/>
      <c r="I115" s="102"/>
      <c r="J115" s="101">
        <v>2698000</v>
      </c>
      <c r="K115" s="49">
        <f>G115*J115</f>
        <v>13490000</v>
      </c>
    </row>
    <row r="116" spans="1:11" ht="15" customHeight="1" x14ac:dyDescent="0.2">
      <c r="A116" s="95">
        <v>110</v>
      </c>
      <c r="B116" s="46" t="s">
        <v>26</v>
      </c>
      <c r="C116" s="132" t="s">
        <v>72</v>
      </c>
      <c r="D116" s="105">
        <v>4423658</v>
      </c>
      <c r="E116" s="98">
        <v>44044</v>
      </c>
      <c r="F116" s="99" t="s">
        <v>32</v>
      </c>
      <c r="G116" s="100">
        <v>5</v>
      </c>
      <c r="H116" s="101"/>
      <c r="I116" s="102"/>
      <c r="J116" s="101">
        <v>2698000</v>
      </c>
      <c r="K116" s="49">
        <f>G116*J116</f>
        <v>13490000</v>
      </c>
    </row>
    <row r="117" spans="1:11" ht="15" customHeight="1" x14ac:dyDescent="0.2">
      <c r="A117" s="95">
        <v>111</v>
      </c>
      <c r="B117" s="46" t="s">
        <v>5</v>
      </c>
      <c r="C117" s="132" t="s">
        <v>72</v>
      </c>
      <c r="D117" s="105">
        <v>1088281503</v>
      </c>
      <c r="E117" s="98">
        <v>44044</v>
      </c>
      <c r="F117" s="99" t="s">
        <v>32</v>
      </c>
      <c r="G117" s="100">
        <v>3</v>
      </c>
      <c r="H117" s="101"/>
      <c r="I117" s="102"/>
      <c r="J117" s="101">
        <v>2698000</v>
      </c>
      <c r="K117" s="49">
        <f t="shared" ref="K117:K139" si="7">G117*J117</f>
        <v>8094000</v>
      </c>
    </row>
    <row r="118" spans="1:11" ht="15" customHeight="1" x14ac:dyDescent="0.2">
      <c r="A118" s="95">
        <v>112</v>
      </c>
      <c r="B118" s="46" t="s">
        <v>101</v>
      </c>
      <c r="C118" s="132" t="s">
        <v>72</v>
      </c>
      <c r="D118" s="105">
        <v>79752961</v>
      </c>
      <c r="E118" s="98">
        <v>44044</v>
      </c>
      <c r="F118" s="99" t="s">
        <v>32</v>
      </c>
      <c r="G118" s="100">
        <v>5</v>
      </c>
      <c r="H118" s="101"/>
      <c r="I118" s="102"/>
      <c r="J118" s="101">
        <v>2769000</v>
      </c>
      <c r="K118" s="49">
        <f t="shared" si="7"/>
        <v>13845000</v>
      </c>
    </row>
    <row r="119" spans="1:11" ht="15" customHeight="1" x14ac:dyDescent="0.2">
      <c r="A119" s="95">
        <v>113</v>
      </c>
      <c r="B119" s="78" t="s">
        <v>146</v>
      </c>
      <c r="C119" s="133" t="s">
        <v>48</v>
      </c>
      <c r="D119" s="103">
        <v>1096645845</v>
      </c>
      <c r="E119" s="98">
        <v>44044</v>
      </c>
      <c r="F119" s="99" t="s">
        <v>32</v>
      </c>
      <c r="G119" s="100">
        <v>5</v>
      </c>
      <c r="H119" s="101"/>
      <c r="I119" s="102"/>
      <c r="J119" s="101">
        <v>2698000</v>
      </c>
      <c r="K119" s="49">
        <f t="shared" si="7"/>
        <v>13490000</v>
      </c>
    </row>
    <row r="120" spans="1:11" ht="15" customHeight="1" x14ac:dyDescent="0.2">
      <c r="A120" s="95">
        <v>114</v>
      </c>
      <c r="B120" s="78" t="s">
        <v>52</v>
      </c>
      <c r="C120" s="133" t="s">
        <v>53</v>
      </c>
      <c r="D120" s="103">
        <v>41931028</v>
      </c>
      <c r="E120" s="98">
        <v>44044</v>
      </c>
      <c r="F120" s="111" t="s">
        <v>33</v>
      </c>
      <c r="G120" s="100">
        <v>5</v>
      </c>
      <c r="H120" s="101"/>
      <c r="I120" s="102"/>
      <c r="J120" s="101">
        <v>1635900</v>
      </c>
      <c r="K120" s="49">
        <f t="shared" si="7"/>
        <v>8179500</v>
      </c>
    </row>
    <row r="121" spans="1:11" ht="15" customHeight="1" x14ac:dyDescent="0.2">
      <c r="A121" s="95">
        <v>115</v>
      </c>
      <c r="B121" s="78" t="s">
        <v>65</v>
      </c>
      <c r="C121" s="133" t="s">
        <v>100</v>
      </c>
      <c r="D121" s="103">
        <v>1096644912</v>
      </c>
      <c r="E121" s="98">
        <v>44044</v>
      </c>
      <c r="F121" s="99" t="s">
        <v>33</v>
      </c>
      <c r="G121" s="100">
        <v>5</v>
      </c>
      <c r="H121" s="101">
        <v>6500</v>
      </c>
      <c r="I121" s="102">
        <v>210</v>
      </c>
      <c r="J121" s="101">
        <f t="shared" ref="J121:J128" si="8">H121*I121</f>
        <v>1365000</v>
      </c>
      <c r="K121" s="49">
        <f t="shared" si="7"/>
        <v>6825000</v>
      </c>
    </row>
    <row r="122" spans="1:11" ht="15" customHeight="1" x14ac:dyDescent="0.2">
      <c r="A122" s="95">
        <v>116</v>
      </c>
      <c r="B122" s="78" t="s">
        <v>76</v>
      </c>
      <c r="C122" s="133" t="s">
        <v>100</v>
      </c>
      <c r="D122" s="103">
        <v>1096646510</v>
      </c>
      <c r="E122" s="98">
        <v>44044</v>
      </c>
      <c r="F122" s="99" t="s">
        <v>33</v>
      </c>
      <c r="G122" s="100">
        <v>5</v>
      </c>
      <c r="H122" s="101">
        <v>6500</v>
      </c>
      <c r="I122" s="102">
        <v>210</v>
      </c>
      <c r="J122" s="101">
        <f t="shared" si="8"/>
        <v>1365000</v>
      </c>
      <c r="K122" s="49">
        <f t="shared" si="7"/>
        <v>6825000</v>
      </c>
    </row>
    <row r="123" spans="1:11" ht="13.5" customHeight="1" x14ac:dyDescent="0.2">
      <c r="A123" s="95">
        <v>117</v>
      </c>
      <c r="B123" s="89" t="s">
        <v>147</v>
      </c>
      <c r="C123" s="133" t="s">
        <v>100</v>
      </c>
      <c r="D123" s="113">
        <v>1002576367</v>
      </c>
      <c r="E123" s="142">
        <v>44044</v>
      </c>
      <c r="F123" s="143" t="s">
        <v>33</v>
      </c>
      <c r="G123" s="100">
        <v>5</v>
      </c>
      <c r="H123" s="144">
        <v>6500</v>
      </c>
      <c r="I123" s="145">
        <v>210</v>
      </c>
      <c r="J123" s="144">
        <f t="shared" si="8"/>
        <v>1365000</v>
      </c>
      <c r="K123" s="49">
        <f t="shared" si="7"/>
        <v>6825000</v>
      </c>
    </row>
    <row r="124" spans="1:11" ht="15" customHeight="1" x14ac:dyDescent="0.2">
      <c r="A124" s="95">
        <v>118</v>
      </c>
      <c r="B124" s="46" t="s">
        <v>148</v>
      </c>
      <c r="C124" s="133" t="s">
        <v>100</v>
      </c>
      <c r="D124" s="113">
        <v>33816003</v>
      </c>
      <c r="E124" s="98">
        <v>44044</v>
      </c>
      <c r="F124" s="111" t="s">
        <v>33</v>
      </c>
      <c r="G124" s="100">
        <v>5</v>
      </c>
      <c r="H124" s="101">
        <v>6500</v>
      </c>
      <c r="I124" s="102">
        <v>210</v>
      </c>
      <c r="J124" s="101">
        <f t="shared" si="8"/>
        <v>1365000</v>
      </c>
      <c r="K124" s="49">
        <f t="shared" si="7"/>
        <v>6825000</v>
      </c>
    </row>
    <row r="125" spans="1:11" ht="15" customHeight="1" x14ac:dyDescent="0.2">
      <c r="A125" s="95">
        <v>119</v>
      </c>
      <c r="B125" s="78" t="s">
        <v>82</v>
      </c>
      <c r="C125" s="133" t="s">
        <v>100</v>
      </c>
      <c r="D125" s="103">
        <v>24661546</v>
      </c>
      <c r="E125" s="98">
        <v>44044</v>
      </c>
      <c r="F125" s="111" t="s">
        <v>33</v>
      </c>
      <c r="G125" s="100">
        <v>5</v>
      </c>
      <c r="H125" s="101">
        <v>6500</v>
      </c>
      <c r="I125" s="102">
        <v>210</v>
      </c>
      <c r="J125" s="101">
        <f t="shared" si="8"/>
        <v>1365000</v>
      </c>
      <c r="K125" s="49">
        <f t="shared" si="7"/>
        <v>6825000</v>
      </c>
    </row>
    <row r="126" spans="1:11" ht="15" customHeight="1" x14ac:dyDescent="0.2">
      <c r="A126" s="95">
        <v>120</v>
      </c>
      <c r="B126" s="46" t="s">
        <v>161</v>
      </c>
      <c r="C126" s="133" t="s">
        <v>100</v>
      </c>
      <c r="D126" s="105">
        <v>1010075233</v>
      </c>
      <c r="E126" s="98">
        <v>44044</v>
      </c>
      <c r="F126" s="99" t="s">
        <v>104</v>
      </c>
      <c r="G126" s="100">
        <v>5</v>
      </c>
      <c r="H126" s="101">
        <v>6500</v>
      </c>
      <c r="I126" s="102">
        <v>210</v>
      </c>
      <c r="J126" s="101">
        <f t="shared" si="8"/>
        <v>1365000</v>
      </c>
      <c r="K126" s="49">
        <f t="shared" si="7"/>
        <v>6825000</v>
      </c>
    </row>
    <row r="127" spans="1:11" ht="15" customHeight="1" x14ac:dyDescent="0.2">
      <c r="A127" s="95">
        <v>121</v>
      </c>
      <c r="B127" s="78" t="s">
        <v>55</v>
      </c>
      <c r="C127" s="133" t="s">
        <v>100</v>
      </c>
      <c r="D127" s="103">
        <v>1096645783</v>
      </c>
      <c r="E127" s="98">
        <v>44044</v>
      </c>
      <c r="F127" s="99" t="s">
        <v>104</v>
      </c>
      <c r="G127" s="100">
        <v>3</v>
      </c>
      <c r="H127" s="101">
        <v>6500</v>
      </c>
      <c r="I127" s="102">
        <v>210</v>
      </c>
      <c r="J127" s="101">
        <f t="shared" si="8"/>
        <v>1365000</v>
      </c>
      <c r="K127" s="49">
        <f t="shared" si="7"/>
        <v>4095000</v>
      </c>
    </row>
    <row r="128" spans="1:11" ht="15" x14ac:dyDescent="0.25">
      <c r="A128" s="95">
        <v>122</v>
      </c>
      <c r="B128" s="134" t="s">
        <v>106</v>
      </c>
      <c r="C128" s="133" t="s">
        <v>100</v>
      </c>
      <c r="D128" s="135">
        <v>1096646426</v>
      </c>
      <c r="E128" s="98">
        <v>44044</v>
      </c>
      <c r="F128" s="136" t="s">
        <v>109</v>
      </c>
      <c r="G128" s="100">
        <v>5</v>
      </c>
      <c r="H128" s="101">
        <v>6500</v>
      </c>
      <c r="I128" s="102">
        <v>210</v>
      </c>
      <c r="J128" s="101">
        <f t="shared" si="8"/>
        <v>1365000</v>
      </c>
      <c r="K128" s="49">
        <f t="shared" si="7"/>
        <v>6825000</v>
      </c>
    </row>
    <row r="129" spans="1:11" ht="15" customHeight="1" x14ac:dyDescent="0.2">
      <c r="A129" s="95">
        <v>123</v>
      </c>
      <c r="B129" s="46" t="s">
        <v>152</v>
      </c>
      <c r="C129" s="46" t="s">
        <v>78</v>
      </c>
      <c r="D129" s="113">
        <v>1096646697</v>
      </c>
      <c r="E129" s="98">
        <v>44044</v>
      </c>
      <c r="F129" s="111" t="s">
        <v>33</v>
      </c>
      <c r="G129" s="100">
        <v>5</v>
      </c>
      <c r="H129" s="101"/>
      <c r="I129" s="102"/>
      <c r="J129" s="101">
        <v>1155000</v>
      </c>
      <c r="K129" s="49">
        <f t="shared" si="7"/>
        <v>5775000</v>
      </c>
    </row>
    <row r="130" spans="1:11" ht="15" customHeight="1" x14ac:dyDescent="0.2">
      <c r="A130" s="95">
        <v>124</v>
      </c>
      <c r="B130" s="46" t="s">
        <v>128</v>
      </c>
      <c r="C130" s="104" t="s">
        <v>86</v>
      </c>
      <c r="D130" s="103">
        <v>1096645160</v>
      </c>
      <c r="E130" s="98">
        <v>44044</v>
      </c>
      <c r="F130" s="110" t="s">
        <v>33</v>
      </c>
      <c r="G130" s="100">
        <v>3</v>
      </c>
      <c r="H130" s="101"/>
      <c r="I130" s="102"/>
      <c r="J130" s="101">
        <v>1155000</v>
      </c>
      <c r="K130" s="49">
        <f t="shared" si="7"/>
        <v>3465000</v>
      </c>
    </row>
    <row r="131" spans="1:11" ht="15" customHeight="1" x14ac:dyDescent="0.2">
      <c r="A131" s="95">
        <v>125</v>
      </c>
      <c r="B131" s="78" t="s">
        <v>83</v>
      </c>
      <c r="C131" s="104" t="s">
        <v>87</v>
      </c>
      <c r="D131" s="103">
        <v>24660852</v>
      </c>
      <c r="E131" s="98">
        <v>44044</v>
      </c>
      <c r="F131" s="111" t="s">
        <v>33</v>
      </c>
      <c r="G131" s="100">
        <v>5</v>
      </c>
      <c r="H131" s="101"/>
      <c r="I131" s="102"/>
      <c r="J131" s="101">
        <v>1155000</v>
      </c>
      <c r="K131" s="49">
        <f t="shared" si="7"/>
        <v>5775000</v>
      </c>
    </row>
    <row r="132" spans="1:11" ht="15" customHeight="1" x14ac:dyDescent="0.2">
      <c r="A132" s="95">
        <v>126</v>
      </c>
      <c r="B132" s="46" t="s">
        <v>153</v>
      </c>
      <c r="C132" s="96" t="s">
        <v>88</v>
      </c>
      <c r="D132" s="105">
        <v>1096646634</v>
      </c>
      <c r="E132" s="98">
        <v>44044</v>
      </c>
      <c r="F132" s="119" t="s">
        <v>33</v>
      </c>
      <c r="G132" s="100">
        <v>5</v>
      </c>
      <c r="H132" s="101"/>
      <c r="I132" s="102"/>
      <c r="J132" s="101">
        <v>1155000</v>
      </c>
      <c r="K132" s="49">
        <f t="shared" si="7"/>
        <v>5775000</v>
      </c>
    </row>
    <row r="133" spans="1:11" ht="15" customHeight="1" x14ac:dyDescent="0.2">
      <c r="A133" s="95">
        <v>127</v>
      </c>
      <c r="B133" s="46" t="s">
        <v>50</v>
      </c>
      <c r="C133" s="120" t="s">
        <v>49</v>
      </c>
      <c r="D133" s="105">
        <v>19317507</v>
      </c>
      <c r="E133" s="98">
        <v>44044</v>
      </c>
      <c r="F133" s="99" t="s">
        <v>35</v>
      </c>
      <c r="G133" s="100">
        <v>5</v>
      </c>
      <c r="H133" s="101"/>
      <c r="I133" s="102"/>
      <c r="J133" s="101">
        <v>2184000</v>
      </c>
      <c r="K133" s="49">
        <f t="shared" si="7"/>
        <v>10920000</v>
      </c>
    </row>
    <row r="134" spans="1:11" ht="15" customHeight="1" x14ac:dyDescent="0.2">
      <c r="A134" s="95">
        <v>128</v>
      </c>
      <c r="B134" s="46" t="s">
        <v>30</v>
      </c>
      <c r="C134" s="96" t="s">
        <v>10</v>
      </c>
      <c r="D134" s="105">
        <v>24815493</v>
      </c>
      <c r="E134" s="98">
        <v>44044</v>
      </c>
      <c r="F134" s="99" t="s">
        <v>35</v>
      </c>
      <c r="G134" s="100">
        <v>5</v>
      </c>
      <c r="H134" s="101"/>
      <c r="I134" s="102"/>
      <c r="J134" s="101">
        <v>2048100</v>
      </c>
      <c r="K134" s="49">
        <f t="shared" si="7"/>
        <v>10240500</v>
      </c>
    </row>
    <row r="135" spans="1:11" ht="15" customHeight="1" x14ac:dyDescent="0.2">
      <c r="A135" s="95">
        <v>129</v>
      </c>
      <c r="B135" s="46" t="s">
        <v>110</v>
      </c>
      <c r="C135" s="96" t="s">
        <v>111</v>
      </c>
      <c r="D135" s="105">
        <v>31953986</v>
      </c>
      <c r="E135" s="98">
        <v>44044</v>
      </c>
      <c r="F135" s="99" t="s">
        <v>112</v>
      </c>
      <c r="G135" s="100">
        <v>5</v>
      </c>
      <c r="H135" s="101"/>
      <c r="I135" s="102"/>
      <c r="J135" s="101">
        <v>1926700</v>
      </c>
      <c r="K135" s="49">
        <f t="shared" si="7"/>
        <v>9633500</v>
      </c>
    </row>
    <row r="136" spans="1:11" ht="15" customHeight="1" x14ac:dyDescent="0.2">
      <c r="A136" s="95">
        <v>130</v>
      </c>
      <c r="B136" s="46" t="s">
        <v>160</v>
      </c>
      <c r="C136" s="117" t="s">
        <v>79</v>
      </c>
      <c r="D136" s="118">
        <v>1096645873</v>
      </c>
      <c r="E136" s="98">
        <v>44044</v>
      </c>
      <c r="F136" s="99" t="s">
        <v>35</v>
      </c>
      <c r="G136" s="100">
        <v>3</v>
      </c>
      <c r="H136" s="101"/>
      <c r="I136" s="102"/>
      <c r="J136" s="101">
        <v>1926700</v>
      </c>
      <c r="K136" s="49">
        <f t="shared" si="7"/>
        <v>5780100</v>
      </c>
    </row>
    <row r="137" spans="1:11" ht="15" customHeight="1" x14ac:dyDescent="0.2">
      <c r="A137" s="95">
        <v>131</v>
      </c>
      <c r="B137" s="121" t="s">
        <v>67</v>
      </c>
      <c r="C137" s="121" t="s">
        <v>68</v>
      </c>
      <c r="D137" s="103">
        <v>1096645771</v>
      </c>
      <c r="E137" s="98">
        <v>44044</v>
      </c>
      <c r="F137" s="99" t="s">
        <v>35</v>
      </c>
      <c r="G137" s="100">
        <v>5</v>
      </c>
      <c r="H137" s="101"/>
      <c r="I137" s="102"/>
      <c r="J137" s="101">
        <v>1871500</v>
      </c>
      <c r="K137" s="49">
        <f t="shared" si="7"/>
        <v>9357500</v>
      </c>
    </row>
    <row r="138" spans="1:11" ht="15" customHeight="1" x14ac:dyDescent="0.2">
      <c r="A138" s="95">
        <v>132</v>
      </c>
      <c r="B138" s="78" t="s">
        <v>92</v>
      </c>
      <c r="C138" s="78" t="s">
        <v>93</v>
      </c>
      <c r="D138" s="103">
        <v>1094938563</v>
      </c>
      <c r="E138" s="98">
        <v>44044</v>
      </c>
      <c r="F138" s="99" t="s">
        <v>35</v>
      </c>
      <c r="G138" s="100">
        <v>5</v>
      </c>
      <c r="H138" s="101"/>
      <c r="I138" s="102"/>
      <c r="J138" s="101">
        <v>1926700</v>
      </c>
      <c r="K138" s="49">
        <f t="shared" si="7"/>
        <v>9633500</v>
      </c>
    </row>
    <row r="139" spans="1:11" ht="15" customHeight="1" x14ac:dyDescent="0.2">
      <c r="A139" s="95">
        <v>133</v>
      </c>
      <c r="B139" s="46" t="s">
        <v>154</v>
      </c>
      <c r="C139" s="96" t="s">
        <v>155</v>
      </c>
      <c r="D139" s="105">
        <v>7554700</v>
      </c>
      <c r="E139" s="98">
        <v>44044</v>
      </c>
      <c r="F139" s="119" t="s">
        <v>38</v>
      </c>
      <c r="G139" s="100">
        <v>5</v>
      </c>
      <c r="H139" s="101"/>
      <c r="I139" s="102"/>
      <c r="J139" s="101">
        <v>2000000</v>
      </c>
      <c r="K139" s="49">
        <f t="shared" si="7"/>
        <v>10000000</v>
      </c>
    </row>
    <row r="140" spans="1:11" ht="15" customHeight="1" x14ac:dyDescent="0.2">
      <c r="A140" s="95">
        <v>134</v>
      </c>
      <c r="B140" s="78" t="s">
        <v>134</v>
      </c>
      <c r="C140" s="96" t="s">
        <v>81</v>
      </c>
      <c r="D140" s="105" t="e">
        <f>#REF!</f>
        <v>#REF!</v>
      </c>
      <c r="E140" s="98">
        <v>44044</v>
      </c>
      <c r="F140" s="99" t="s">
        <v>38</v>
      </c>
      <c r="G140" s="100">
        <v>5</v>
      </c>
      <c r="H140" s="122"/>
      <c r="I140" s="123"/>
      <c r="J140" s="101">
        <v>2271300</v>
      </c>
      <c r="K140" s="49">
        <f>G140*J140</f>
        <v>11356500</v>
      </c>
    </row>
    <row r="141" spans="1:11" ht="15" customHeight="1" x14ac:dyDescent="0.2">
      <c r="A141" s="95">
        <v>135</v>
      </c>
      <c r="B141" s="78" t="s">
        <v>149</v>
      </c>
      <c r="C141" s="96" t="s">
        <v>150</v>
      </c>
      <c r="D141" s="105">
        <v>1092645160</v>
      </c>
      <c r="E141" s="98">
        <v>44044</v>
      </c>
      <c r="F141" s="99" t="s">
        <v>151</v>
      </c>
      <c r="G141" s="100">
        <v>5</v>
      </c>
      <c r="H141" s="122"/>
      <c r="I141" s="123"/>
      <c r="J141" s="101">
        <v>1155000</v>
      </c>
      <c r="K141" s="49">
        <f>G141*J141</f>
        <v>5775000</v>
      </c>
    </row>
    <row r="142" spans="1:11" ht="15" customHeight="1" x14ac:dyDescent="0.2">
      <c r="A142" s="95">
        <v>136</v>
      </c>
      <c r="B142" s="46" t="s">
        <v>135</v>
      </c>
      <c r="C142" s="96" t="s">
        <v>36</v>
      </c>
      <c r="D142" s="105">
        <v>41918043</v>
      </c>
      <c r="E142" s="98">
        <v>44044</v>
      </c>
      <c r="F142" s="119" t="s">
        <v>38</v>
      </c>
      <c r="G142" s="100">
        <v>5</v>
      </c>
      <c r="H142" s="122"/>
      <c r="I142" s="123"/>
      <c r="J142" s="101">
        <v>1155000</v>
      </c>
      <c r="K142" s="49">
        <f t="shared" ref="K142:K161" si="9">G142*J142</f>
        <v>5775000</v>
      </c>
    </row>
    <row r="143" spans="1:11" ht="12.75" customHeight="1" x14ac:dyDescent="0.2">
      <c r="A143" s="95">
        <v>137</v>
      </c>
      <c r="B143" s="89" t="s">
        <v>4</v>
      </c>
      <c r="C143" s="132" t="s">
        <v>77</v>
      </c>
      <c r="D143" s="105">
        <v>24661766</v>
      </c>
      <c r="E143" s="98">
        <v>44044</v>
      </c>
      <c r="F143" s="146" t="s">
        <v>38</v>
      </c>
      <c r="G143" s="100">
        <v>5</v>
      </c>
      <c r="H143" s="147"/>
      <c r="I143" s="148"/>
      <c r="J143" s="144">
        <v>1155000</v>
      </c>
      <c r="K143" s="49">
        <f t="shared" si="9"/>
        <v>5775000</v>
      </c>
    </row>
    <row r="144" spans="1:11" ht="12.75" customHeight="1" x14ac:dyDescent="0.2">
      <c r="A144" s="95">
        <v>138</v>
      </c>
      <c r="B144" s="89" t="s">
        <v>113</v>
      </c>
      <c r="C144" s="132" t="s">
        <v>77</v>
      </c>
      <c r="D144" s="105">
        <v>1096654702</v>
      </c>
      <c r="E144" s="98">
        <v>44044</v>
      </c>
      <c r="F144" s="146" t="s">
        <v>38</v>
      </c>
      <c r="G144" s="100">
        <v>5</v>
      </c>
      <c r="H144" s="147"/>
      <c r="I144" s="148"/>
      <c r="J144" s="144">
        <v>1155000</v>
      </c>
      <c r="K144" s="49">
        <f t="shared" si="9"/>
        <v>5775000</v>
      </c>
    </row>
    <row r="145" spans="1:11" ht="15" customHeight="1" x14ac:dyDescent="0.2">
      <c r="A145" s="95">
        <v>139</v>
      </c>
      <c r="B145" s="78" t="s">
        <v>71</v>
      </c>
      <c r="C145" s="78" t="s">
        <v>103</v>
      </c>
      <c r="D145" s="103">
        <v>1096645072</v>
      </c>
      <c r="E145" s="98">
        <v>44044</v>
      </c>
      <c r="F145" s="110" t="s">
        <v>104</v>
      </c>
      <c r="G145" s="100">
        <v>3</v>
      </c>
      <c r="H145" s="122"/>
      <c r="I145" s="123"/>
      <c r="J145" s="101">
        <v>1155000</v>
      </c>
      <c r="K145" s="49">
        <f t="shared" si="9"/>
        <v>3465000</v>
      </c>
    </row>
    <row r="146" spans="1:11" ht="15" customHeight="1" x14ac:dyDescent="0.2">
      <c r="A146" s="95">
        <v>140</v>
      </c>
      <c r="B146" s="46" t="s">
        <v>156</v>
      </c>
      <c r="C146" s="104" t="s">
        <v>31</v>
      </c>
      <c r="D146" s="118">
        <v>1094955500</v>
      </c>
      <c r="E146" s="98">
        <v>44044</v>
      </c>
      <c r="F146" s="99" t="s">
        <v>38</v>
      </c>
      <c r="G146" s="100">
        <v>5</v>
      </c>
      <c r="H146" s="122"/>
      <c r="I146" s="123"/>
      <c r="J146" s="101">
        <v>1155000</v>
      </c>
      <c r="K146" s="49">
        <f t="shared" si="9"/>
        <v>5775000</v>
      </c>
    </row>
    <row r="147" spans="1:11" ht="15" customHeight="1" x14ac:dyDescent="0.2">
      <c r="A147" s="95">
        <v>141</v>
      </c>
      <c r="B147" s="46" t="s">
        <v>157</v>
      </c>
      <c r="C147" s="132" t="s">
        <v>21</v>
      </c>
      <c r="D147" s="105">
        <v>4423157</v>
      </c>
      <c r="E147" s="98">
        <v>44044</v>
      </c>
      <c r="F147" s="99" t="s">
        <v>38</v>
      </c>
      <c r="G147" s="100">
        <v>5</v>
      </c>
      <c r="H147" s="101"/>
      <c r="I147" s="102"/>
      <c r="J147" s="101">
        <v>1396000</v>
      </c>
      <c r="K147" s="49">
        <f t="shared" si="9"/>
        <v>6980000</v>
      </c>
    </row>
    <row r="148" spans="1:11" ht="15" customHeight="1" x14ac:dyDescent="0.2">
      <c r="A148" s="95">
        <v>142</v>
      </c>
      <c r="B148" s="46" t="s">
        <v>107</v>
      </c>
      <c r="C148" s="104" t="s">
        <v>21</v>
      </c>
      <c r="D148" s="149">
        <v>1096644021</v>
      </c>
      <c r="E148" s="98">
        <v>44044</v>
      </c>
      <c r="F148" s="111" t="s">
        <v>112</v>
      </c>
      <c r="G148" s="100">
        <v>5</v>
      </c>
      <c r="H148" s="101"/>
      <c r="I148" s="102"/>
      <c r="J148" s="101">
        <v>1396000</v>
      </c>
      <c r="K148" s="49">
        <f t="shared" si="9"/>
        <v>6980000</v>
      </c>
    </row>
    <row r="149" spans="1:11" ht="15" customHeight="1" x14ac:dyDescent="0.2">
      <c r="A149" s="95">
        <v>143</v>
      </c>
      <c r="B149" s="46" t="s">
        <v>137</v>
      </c>
      <c r="C149" s="96" t="s">
        <v>37</v>
      </c>
      <c r="D149" s="105">
        <v>24659029</v>
      </c>
      <c r="E149" s="98">
        <v>44044</v>
      </c>
      <c r="F149" s="99" t="s">
        <v>38</v>
      </c>
      <c r="G149" s="100">
        <v>5</v>
      </c>
      <c r="H149" s="101"/>
      <c r="I149" s="102"/>
      <c r="J149" s="101">
        <v>1155000</v>
      </c>
      <c r="K149" s="49">
        <f t="shared" si="9"/>
        <v>5775000</v>
      </c>
    </row>
    <row r="150" spans="1:11" ht="15" customHeight="1" x14ac:dyDescent="0.2">
      <c r="A150" s="95">
        <v>144</v>
      </c>
      <c r="B150" s="46" t="s">
        <v>99</v>
      </c>
      <c r="C150" s="133" t="s">
        <v>85</v>
      </c>
      <c r="D150" s="103">
        <v>24658934</v>
      </c>
      <c r="E150" s="98">
        <v>44044</v>
      </c>
      <c r="F150" s="110" t="s">
        <v>34</v>
      </c>
      <c r="G150" s="100">
        <v>5</v>
      </c>
      <c r="H150" s="101"/>
      <c r="I150" s="102"/>
      <c r="J150" s="101">
        <v>1155000</v>
      </c>
      <c r="K150" s="49">
        <f t="shared" si="9"/>
        <v>5775000</v>
      </c>
    </row>
    <row r="151" spans="1:11" ht="15" customHeight="1" x14ac:dyDescent="0.2">
      <c r="A151" s="95">
        <v>145</v>
      </c>
      <c r="B151" s="46" t="s">
        <v>102</v>
      </c>
      <c r="C151" s="104" t="s">
        <v>85</v>
      </c>
      <c r="D151" s="103">
        <v>24659839</v>
      </c>
      <c r="E151" s="98">
        <v>44044</v>
      </c>
      <c r="F151" s="111" t="s">
        <v>34</v>
      </c>
      <c r="G151" s="100">
        <v>5</v>
      </c>
      <c r="H151" s="101"/>
      <c r="I151" s="102"/>
      <c r="J151" s="101">
        <v>1155000</v>
      </c>
      <c r="K151" s="49">
        <f t="shared" si="9"/>
        <v>5775000</v>
      </c>
    </row>
    <row r="152" spans="1:11" ht="15" customHeight="1" x14ac:dyDescent="0.2">
      <c r="A152" s="95">
        <v>146</v>
      </c>
      <c r="B152" s="124" t="s">
        <v>64</v>
      </c>
      <c r="C152" s="78" t="s">
        <v>42</v>
      </c>
      <c r="D152" s="103">
        <v>4422924</v>
      </c>
      <c r="E152" s="98">
        <v>44044</v>
      </c>
      <c r="F152" s="111" t="s">
        <v>34</v>
      </c>
      <c r="G152" s="100">
        <v>5</v>
      </c>
      <c r="H152" s="101"/>
      <c r="I152" s="102"/>
      <c r="J152" s="101">
        <v>1470000</v>
      </c>
      <c r="K152" s="49">
        <f t="shared" si="9"/>
        <v>7350000</v>
      </c>
    </row>
    <row r="153" spans="1:11" ht="15" customHeight="1" x14ac:dyDescent="0.2">
      <c r="A153" s="95">
        <v>147</v>
      </c>
      <c r="B153" s="124" t="s">
        <v>168</v>
      </c>
      <c r="C153" s="78" t="s">
        <v>169</v>
      </c>
      <c r="D153" s="103">
        <v>41949001</v>
      </c>
      <c r="E153" s="98">
        <v>44044</v>
      </c>
      <c r="F153" s="111" t="s">
        <v>124</v>
      </c>
      <c r="G153" s="100">
        <v>4</v>
      </c>
      <c r="H153" s="101"/>
      <c r="I153" s="102"/>
      <c r="J153" s="101">
        <v>1000000</v>
      </c>
      <c r="K153" s="49">
        <f t="shared" si="9"/>
        <v>4000000</v>
      </c>
    </row>
    <row r="154" spans="1:11" ht="15" customHeight="1" x14ac:dyDescent="0.2">
      <c r="A154" s="95">
        <v>148</v>
      </c>
      <c r="B154" s="78" t="s">
        <v>69</v>
      </c>
      <c r="C154" s="78" t="s">
        <v>162</v>
      </c>
      <c r="D154" s="103">
        <v>30316512</v>
      </c>
      <c r="E154" s="98">
        <v>44044</v>
      </c>
      <c r="F154" s="129" t="s">
        <v>121</v>
      </c>
      <c r="G154" s="100">
        <v>5</v>
      </c>
      <c r="H154" s="129"/>
      <c r="I154" s="129"/>
      <c r="J154" s="131">
        <v>1926700</v>
      </c>
      <c r="K154" s="49">
        <f t="shared" si="9"/>
        <v>9633500</v>
      </c>
    </row>
    <row r="155" spans="1:11" ht="15" customHeight="1" x14ac:dyDescent="0.2">
      <c r="A155" s="95">
        <v>149</v>
      </c>
      <c r="B155" s="78" t="s">
        <v>163</v>
      </c>
      <c r="C155" s="78" t="s">
        <v>70</v>
      </c>
      <c r="D155" s="103">
        <v>41949233</v>
      </c>
      <c r="E155" s="98">
        <v>44044</v>
      </c>
      <c r="F155" s="129" t="s">
        <v>121</v>
      </c>
      <c r="G155" s="100">
        <v>5</v>
      </c>
      <c r="H155" s="129"/>
      <c r="I155" s="129"/>
      <c r="J155" s="131">
        <v>1926700</v>
      </c>
      <c r="K155" s="49">
        <f t="shared" si="9"/>
        <v>9633500</v>
      </c>
    </row>
    <row r="156" spans="1:11" x14ac:dyDescent="0.2">
      <c r="A156" s="95">
        <v>150</v>
      </c>
      <c r="B156" s="78" t="s">
        <v>166</v>
      </c>
      <c r="C156" s="78" t="s">
        <v>95</v>
      </c>
      <c r="D156" s="103">
        <v>94368704</v>
      </c>
      <c r="E156" s="78" t="s">
        <v>167</v>
      </c>
      <c r="F156" s="129" t="s">
        <v>165</v>
      </c>
      <c r="G156" s="95">
        <v>5</v>
      </c>
      <c r="H156" s="129"/>
      <c r="I156" s="129"/>
      <c r="J156" s="78"/>
      <c r="K156" s="49">
        <v>21000000</v>
      </c>
    </row>
    <row r="157" spans="1:11" x14ac:dyDescent="0.2">
      <c r="A157" s="95">
        <v>151</v>
      </c>
      <c r="B157" s="78" t="s">
        <v>164</v>
      </c>
      <c r="C157" s="78" t="s">
        <v>95</v>
      </c>
      <c r="D157" s="103">
        <v>9736867</v>
      </c>
      <c r="E157" s="128">
        <v>44049</v>
      </c>
      <c r="F157" s="129" t="s">
        <v>165</v>
      </c>
      <c r="G157" s="95">
        <v>5</v>
      </c>
      <c r="H157" s="129"/>
      <c r="I157" s="129"/>
      <c r="J157" s="131"/>
      <c r="K157" s="49">
        <v>21000000</v>
      </c>
    </row>
    <row r="158" spans="1:11" x14ac:dyDescent="0.2">
      <c r="A158" s="95">
        <v>152</v>
      </c>
      <c r="B158" s="78" t="s">
        <v>172</v>
      </c>
      <c r="C158" s="78" t="s">
        <v>173</v>
      </c>
      <c r="D158" s="103">
        <v>1094933179</v>
      </c>
      <c r="E158" s="128">
        <v>44077</v>
      </c>
      <c r="F158" s="129" t="s">
        <v>140</v>
      </c>
      <c r="G158" s="95">
        <v>4</v>
      </c>
      <c r="H158" s="129"/>
      <c r="I158" s="129"/>
      <c r="J158" s="131"/>
      <c r="K158" s="49">
        <v>7578353</v>
      </c>
    </row>
    <row r="159" spans="1:11" x14ac:dyDescent="0.2">
      <c r="A159" s="95">
        <v>153</v>
      </c>
      <c r="B159" s="78" t="s">
        <v>174</v>
      </c>
      <c r="C159" s="78" t="s">
        <v>11</v>
      </c>
      <c r="D159" s="103">
        <v>24601757</v>
      </c>
      <c r="E159" s="128">
        <v>44077</v>
      </c>
      <c r="F159" s="129" t="s">
        <v>140</v>
      </c>
      <c r="G159" s="95">
        <v>2</v>
      </c>
      <c r="H159" s="129"/>
      <c r="I159" s="129"/>
      <c r="J159" s="131">
        <v>1806000</v>
      </c>
      <c r="K159" s="49">
        <f t="shared" si="9"/>
        <v>3612000</v>
      </c>
    </row>
    <row r="160" spans="1:11" x14ac:dyDescent="0.2">
      <c r="A160" s="95">
        <v>154</v>
      </c>
      <c r="B160" s="78" t="s">
        <v>175</v>
      </c>
      <c r="C160" s="78" t="s">
        <v>176</v>
      </c>
      <c r="D160" s="103">
        <v>41906685</v>
      </c>
      <c r="E160" s="128">
        <v>44082</v>
      </c>
      <c r="F160" s="129" t="s">
        <v>140</v>
      </c>
      <c r="G160" s="95">
        <v>3</v>
      </c>
      <c r="H160" s="129"/>
      <c r="I160" s="129"/>
      <c r="J160" s="131">
        <v>1200000</v>
      </c>
      <c r="K160" s="49">
        <f t="shared" si="9"/>
        <v>3600000</v>
      </c>
    </row>
    <row r="161" spans="1:11" x14ac:dyDescent="0.2">
      <c r="A161" s="95">
        <v>155</v>
      </c>
      <c r="B161" s="78" t="s">
        <v>177</v>
      </c>
      <c r="C161" s="78" t="s">
        <v>178</v>
      </c>
      <c r="D161" s="103">
        <v>12957252</v>
      </c>
      <c r="E161" s="128">
        <v>44090</v>
      </c>
      <c r="F161" s="129" t="s">
        <v>179</v>
      </c>
      <c r="G161" s="95">
        <v>2</v>
      </c>
      <c r="H161" s="129"/>
      <c r="I161" s="129"/>
      <c r="J161" s="131">
        <v>1300000</v>
      </c>
      <c r="K161" s="49">
        <f t="shared" si="9"/>
        <v>2600000</v>
      </c>
    </row>
    <row r="162" spans="1:11" x14ac:dyDescent="0.2">
      <c r="A162" s="95">
        <v>156</v>
      </c>
      <c r="B162" s="78" t="s">
        <v>170</v>
      </c>
      <c r="C162" s="78" t="s">
        <v>171</v>
      </c>
      <c r="D162" s="103">
        <v>1096646126</v>
      </c>
      <c r="E162" s="128">
        <v>44111</v>
      </c>
      <c r="F162" s="129" t="s">
        <v>46</v>
      </c>
      <c r="G162" s="95">
        <v>2</v>
      </c>
      <c r="H162" s="129"/>
      <c r="I162" s="129"/>
      <c r="J162" s="131">
        <v>1926700</v>
      </c>
      <c r="K162" s="49">
        <v>4945200</v>
      </c>
    </row>
  </sheetData>
  <sortState ref="A14:K54">
    <sortCondition ref="A14"/>
  </sortState>
  <mergeCells count="2">
    <mergeCell ref="B4:K4"/>
    <mergeCell ref="A111:K111"/>
  </mergeCells>
  <phoneticPr fontId="9" type="noConversion"/>
  <pageMargins left="0.19685039370078741" right="0.19685039370078741" top="0.15748031496062992" bottom="0.15748031496062992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D27" sqref="D27"/>
    </sheetView>
  </sheetViews>
  <sheetFormatPr baseColWidth="10" defaultRowHeight="15" x14ac:dyDescent="0.25"/>
  <cols>
    <col min="1" max="1" width="5.28515625" customWidth="1"/>
    <col min="2" max="2" width="30.140625" customWidth="1"/>
    <col min="3" max="3" width="20.85546875" customWidth="1"/>
    <col min="4" max="4" width="14.140625" customWidth="1"/>
    <col min="5" max="5" width="12.5703125" customWidth="1"/>
    <col min="6" max="6" width="13.42578125" customWidth="1"/>
    <col min="7" max="7" width="10.28515625" customWidth="1"/>
    <col min="8" max="8" width="10.7109375" customWidth="1"/>
    <col min="9" max="9" width="9.42578125" customWidth="1"/>
    <col min="10" max="10" width="14" customWidth="1"/>
    <col min="11" max="11" width="11.140625" customWidth="1"/>
    <col min="12" max="12" width="9.28515625" customWidth="1"/>
    <col min="13" max="13" width="10.28515625" customWidth="1"/>
  </cols>
  <sheetData>
    <row r="1" spans="1:16" x14ac:dyDescent="0.25">
      <c r="A1" s="6"/>
      <c r="B1" s="7"/>
      <c r="C1" s="8"/>
      <c r="D1" s="8"/>
      <c r="E1" s="8"/>
      <c r="F1" s="9"/>
      <c r="G1" s="8" t="s">
        <v>18</v>
      </c>
      <c r="H1" s="8" t="s">
        <v>115</v>
      </c>
      <c r="I1" s="8" t="s">
        <v>114</v>
      </c>
      <c r="J1" s="8"/>
      <c r="K1" s="8"/>
      <c r="L1" s="1"/>
      <c r="M1" s="10"/>
      <c r="N1" s="11"/>
      <c r="O1" s="11"/>
      <c r="P1" s="39"/>
    </row>
    <row r="2" spans="1:16" ht="15.75" thickBot="1" x14ac:dyDescent="0.3">
      <c r="A2" s="6"/>
      <c r="B2" s="7"/>
      <c r="C2" s="12"/>
      <c r="D2" s="12"/>
      <c r="E2" s="12"/>
      <c r="F2" s="13"/>
      <c r="G2" s="14"/>
      <c r="H2" s="15">
        <v>2020</v>
      </c>
      <c r="I2" s="13"/>
      <c r="J2" s="12"/>
      <c r="K2" s="16"/>
      <c r="L2" s="1"/>
      <c r="M2" s="10"/>
      <c r="N2" s="11"/>
      <c r="O2" s="11"/>
      <c r="P2" s="39"/>
    </row>
    <row r="3" spans="1:16" ht="16.5" thickTop="1" thickBot="1" x14ac:dyDescent="0.3">
      <c r="A3" s="68" t="s">
        <v>9</v>
      </c>
      <c r="B3" s="69" t="s">
        <v>0</v>
      </c>
      <c r="C3" s="69" t="s">
        <v>8</v>
      </c>
      <c r="D3" s="69" t="s">
        <v>19</v>
      </c>
      <c r="E3" s="69" t="s">
        <v>14</v>
      </c>
      <c r="F3" s="70" t="s">
        <v>23</v>
      </c>
      <c r="G3" s="71" t="s">
        <v>6</v>
      </c>
      <c r="H3" s="70" t="s">
        <v>13</v>
      </c>
      <c r="I3" s="70" t="s">
        <v>17</v>
      </c>
      <c r="J3" s="69" t="s">
        <v>12</v>
      </c>
      <c r="K3" s="69" t="s">
        <v>7</v>
      </c>
      <c r="L3" s="72" t="s">
        <v>15</v>
      </c>
      <c r="M3" s="73" t="s">
        <v>16</v>
      </c>
      <c r="N3" s="73" t="s">
        <v>51</v>
      </c>
      <c r="O3" s="73" t="s">
        <v>24</v>
      </c>
      <c r="P3" s="73" t="s">
        <v>57</v>
      </c>
    </row>
    <row r="4" spans="1:16" ht="18.75" customHeight="1" thickTop="1" thickBot="1" x14ac:dyDescent="0.3">
      <c r="A4" s="74"/>
      <c r="B4" s="69" t="s">
        <v>20</v>
      </c>
      <c r="C4" s="69"/>
      <c r="D4" s="69"/>
      <c r="E4" s="69"/>
      <c r="F4" s="70"/>
      <c r="G4" s="71"/>
      <c r="H4" s="70"/>
      <c r="I4" s="70"/>
      <c r="J4" s="69"/>
      <c r="K4" s="69"/>
      <c r="L4" s="72"/>
      <c r="M4" s="73"/>
      <c r="N4" s="73"/>
      <c r="O4" s="73"/>
      <c r="P4" s="73" t="s">
        <v>58</v>
      </c>
    </row>
    <row r="5" spans="1:16" ht="14.25" customHeight="1" thickTop="1" x14ac:dyDescent="0.25">
      <c r="A5" s="17">
        <v>57</v>
      </c>
      <c r="B5" s="3" t="s">
        <v>97</v>
      </c>
      <c r="C5" s="81" t="s">
        <v>22</v>
      </c>
      <c r="D5" s="5">
        <v>1094917557</v>
      </c>
      <c r="E5" s="19">
        <v>43922</v>
      </c>
      <c r="F5" s="75" t="s">
        <v>32</v>
      </c>
      <c r="G5" s="20">
        <v>4</v>
      </c>
      <c r="H5" s="21">
        <v>24200</v>
      </c>
      <c r="I5" s="22">
        <v>180</v>
      </c>
      <c r="J5" s="21">
        <f>H5*I5</f>
        <v>4356000</v>
      </c>
      <c r="K5" s="49">
        <f>G5*J5</f>
        <v>17424000</v>
      </c>
      <c r="L5" s="43">
        <v>204</v>
      </c>
      <c r="M5" s="23"/>
      <c r="N5" s="24"/>
      <c r="O5" s="24"/>
      <c r="P5" s="40"/>
    </row>
    <row r="6" spans="1:16" ht="17.25" customHeight="1" x14ac:dyDescent="0.25">
      <c r="A6" s="17">
        <v>58</v>
      </c>
      <c r="B6" s="4" t="s">
        <v>94</v>
      </c>
      <c r="C6" s="82" t="s">
        <v>95</v>
      </c>
      <c r="D6" s="38">
        <v>1088326742</v>
      </c>
      <c r="E6" s="19">
        <v>43922</v>
      </c>
      <c r="F6" s="77" t="s">
        <v>32</v>
      </c>
      <c r="G6" s="20">
        <v>4</v>
      </c>
      <c r="H6" s="21">
        <v>24200</v>
      </c>
      <c r="I6" s="22">
        <v>190</v>
      </c>
      <c r="J6" s="21">
        <f>H6*I6</f>
        <v>4598000</v>
      </c>
      <c r="K6" s="49">
        <f t="shared" ref="K6:K49" si="0">G6*J6</f>
        <v>18392000</v>
      </c>
      <c r="L6" s="43">
        <v>205</v>
      </c>
      <c r="M6" s="23"/>
      <c r="N6" s="24"/>
      <c r="O6" s="24"/>
      <c r="P6" s="40"/>
    </row>
    <row r="7" spans="1:16" ht="16.5" customHeight="1" x14ac:dyDescent="0.25">
      <c r="A7" s="17">
        <v>59</v>
      </c>
      <c r="B7" s="3" t="s">
        <v>75</v>
      </c>
      <c r="C7" s="81" t="s">
        <v>60</v>
      </c>
      <c r="D7" s="45">
        <v>7561130</v>
      </c>
      <c r="E7" s="19">
        <v>43922</v>
      </c>
      <c r="F7" s="75" t="s">
        <v>32</v>
      </c>
      <c r="G7" s="20">
        <v>4</v>
      </c>
      <c r="H7" s="21">
        <v>23200</v>
      </c>
      <c r="I7" s="22">
        <v>150</v>
      </c>
      <c r="J7" s="21">
        <f>H7*I7</f>
        <v>3480000</v>
      </c>
      <c r="K7" s="49">
        <f t="shared" si="0"/>
        <v>13920000</v>
      </c>
      <c r="L7" s="43">
        <v>206</v>
      </c>
      <c r="M7" s="23"/>
      <c r="N7" s="24"/>
      <c r="O7" s="24"/>
      <c r="P7" s="40"/>
    </row>
    <row r="8" spans="1:16" ht="18.75" customHeight="1" x14ac:dyDescent="0.25">
      <c r="A8" s="17">
        <v>60</v>
      </c>
      <c r="B8" s="3" t="e">
        <f>#REF!</f>
        <v>#REF!</v>
      </c>
      <c r="C8" s="81" t="s">
        <v>60</v>
      </c>
      <c r="D8" s="18">
        <v>1097033233</v>
      </c>
      <c r="E8" s="19">
        <v>43922</v>
      </c>
      <c r="F8" s="75" t="s">
        <v>32</v>
      </c>
      <c r="G8" s="20">
        <v>4</v>
      </c>
      <c r="H8" s="21">
        <v>23200</v>
      </c>
      <c r="I8" s="22">
        <v>190</v>
      </c>
      <c r="J8" s="21">
        <f>H8*I8</f>
        <v>4408000</v>
      </c>
      <c r="K8" s="49">
        <f t="shared" si="0"/>
        <v>17632000</v>
      </c>
      <c r="L8" s="43">
        <v>207</v>
      </c>
      <c r="M8" s="23"/>
      <c r="N8" s="24"/>
      <c r="O8" s="24"/>
      <c r="P8" s="40"/>
    </row>
    <row r="9" spans="1:16" ht="13.5" customHeight="1" x14ac:dyDescent="0.25">
      <c r="A9" s="17">
        <v>61</v>
      </c>
      <c r="B9" s="3" t="s">
        <v>27</v>
      </c>
      <c r="C9" s="81" t="s">
        <v>72</v>
      </c>
      <c r="D9" s="18">
        <v>1094949772</v>
      </c>
      <c r="E9" s="19">
        <v>43922</v>
      </c>
      <c r="F9" s="75" t="s">
        <v>32</v>
      </c>
      <c r="G9" s="20">
        <v>4</v>
      </c>
      <c r="H9" s="21"/>
      <c r="I9" s="22"/>
      <c r="J9" s="21">
        <v>2698000</v>
      </c>
      <c r="K9" s="49">
        <f>G9*J9</f>
        <v>10792000</v>
      </c>
      <c r="L9" s="43">
        <v>208</v>
      </c>
      <c r="M9" s="23"/>
      <c r="N9" s="24"/>
      <c r="O9" s="24"/>
      <c r="P9" s="40"/>
    </row>
    <row r="10" spans="1:16" ht="18.75" customHeight="1" x14ac:dyDescent="0.25">
      <c r="A10" s="17">
        <v>62</v>
      </c>
      <c r="B10" s="3" t="s">
        <v>26</v>
      </c>
      <c r="C10" s="81" t="s">
        <v>72</v>
      </c>
      <c r="D10" s="18">
        <v>4423658</v>
      </c>
      <c r="E10" s="19">
        <v>43922</v>
      </c>
      <c r="F10" s="75" t="s">
        <v>32</v>
      </c>
      <c r="G10" s="20">
        <v>4</v>
      </c>
      <c r="H10" s="21"/>
      <c r="I10" s="22"/>
      <c r="J10" s="21">
        <v>2698000</v>
      </c>
      <c r="K10" s="49">
        <f>G10*J10</f>
        <v>10792000</v>
      </c>
      <c r="L10" s="43">
        <v>209</v>
      </c>
      <c r="M10" s="23"/>
      <c r="N10" s="24"/>
      <c r="O10" s="24"/>
      <c r="P10" s="40"/>
    </row>
    <row r="11" spans="1:16" ht="15.75" customHeight="1" x14ac:dyDescent="0.25">
      <c r="A11" s="17">
        <v>63</v>
      </c>
      <c r="B11" s="3" t="s">
        <v>5</v>
      </c>
      <c r="C11" s="81" t="s">
        <v>72</v>
      </c>
      <c r="D11" s="18">
        <v>1088281503</v>
      </c>
      <c r="E11" s="19">
        <v>43922</v>
      </c>
      <c r="F11" s="75" t="s">
        <v>32</v>
      </c>
      <c r="G11" s="20">
        <v>4</v>
      </c>
      <c r="H11" s="21"/>
      <c r="I11" s="22"/>
      <c r="J11" s="21">
        <v>2698000</v>
      </c>
      <c r="K11" s="49">
        <f t="shared" si="0"/>
        <v>10792000</v>
      </c>
      <c r="L11" s="43">
        <v>210</v>
      </c>
      <c r="M11" s="23"/>
      <c r="N11" s="24"/>
      <c r="O11" s="24"/>
      <c r="P11" s="40"/>
    </row>
    <row r="12" spans="1:16" ht="17.25" customHeight="1" x14ac:dyDescent="0.25">
      <c r="A12" s="17">
        <v>64</v>
      </c>
      <c r="B12" s="3" t="s">
        <v>101</v>
      </c>
      <c r="C12" s="81" t="s">
        <v>72</v>
      </c>
      <c r="D12" s="18">
        <v>79752961</v>
      </c>
      <c r="E12" s="19">
        <v>43922</v>
      </c>
      <c r="F12" s="75" t="s">
        <v>32</v>
      </c>
      <c r="G12" s="20">
        <v>4</v>
      </c>
      <c r="H12" s="21"/>
      <c r="I12" s="22"/>
      <c r="J12" s="21">
        <v>2769000</v>
      </c>
      <c r="K12" s="49">
        <f t="shared" si="0"/>
        <v>11076000</v>
      </c>
      <c r="L12" s="43">
        <v>211</v>
      </c>
      <c r="M12" s="23"/>
      <c r="N12" s="24"/>
      <c r="O12" s="24"/>
      <c r="P12" s="40"/>
    </row>
    <row r="13" spans="1:16" ht="17.25" customHeight="1" x14ac:dyDescent="0.25">
      <c r="A13" s="17">
        <v>65</v>
      </c>
      <c r="B13" s="3" t="s">
        <v>1</v>
      </c>
      <c r="C13" s="81" t="s">
        <v>84</v>
      </c>
      <c r="D13" s="18">
        <v>1080012151</v>
      </c>
      <c r="E13" s="19">
        <v>43922</v>
      </c>
      <c r="F13" s="75" t="s">
        <v>32</v>
      </c>
      <c r="G13" s="20">
        <v>4</v>
      </c>
      <c r="H13" s="21"/>
      <c r="I13" s="22"/>
      <c r="J13" s="21">
        <v>3109000</v>
      </c>
      <c r="K13" s="49">
        <f t="shared" si="0"/>
        <v>12436000</v>
      </c>
      <c r="L13" s="43">
        <v>212</v>
      </c>
      <c r="M13" s="23"/>
      <c r="N13" s="24"/>
      <c r="O13" s="24"/>
      <c r="P13" s="40"/>
    </row>
    <row r="14" spans="1:16" ht="15" customHeight="1" x14ac:dyDescent="0.25">
      <c r="A14" s="17">
        <v>66</v>
      </c>
      <c r="B14" s="4" t="s">
        <v>54</v>
      </c>
      <c r="C14" s="82" t="s">
        <v>48</v>
      </c>
      <c r="D14" s="38">
        <v>41897294</v>
      </c>
      <c r="E14" s="19">
        <v>43922</v>
      </c>
      <c r="F14" s="75" t="s">
        <v>32</v>
      </c>
      <c r="G14" s="20">
        <v>4</v>
      </c>
      <c r="H14" s="21"/>
      <c r="I14" s="22"/>
      <c r="J14" s="21">
        <v>2698000</v>
      </c>
      <c r="K14" s="49">
        <f t="shared" si="0"/>
        <v>10792000</v>
      </c>
      <c r="L14" s="43">
        <v>213</v>
      </c>
      <c r="M14" s="23"/>
      <c r="N14" s="24"/>
      <c r="O14" s="24"/>
      <c r="P14" s="40"/>
    </row>
    <row r="15" spans="1:16" ht="13.5" customHeight="1" x14ac:dyDescent="0.25">
      <c r="A15" s="17">
        <v>67</v>
      </c>
      <c r="B15" s="4" t="s">
        <v>52</v>
      </c>
      <c r="C15" s="82" t="s">
        <v>53</v>
      </c>
      <c r="D15" s="38">
        <v>41931028</v>
      </c>
      <c r="E15" s="19">
        <v>43922</v>
      </c>
      <c r="F15" s="76" t="s">
        <v>33</v>
      </c>
      <c r="G15" s="20">
        <v>4</v>
      </c>
      <c r="H15" s="21"/>
      <c r="I15" s="22"/>
      <c r="J15" s="21">
        <v>1635900</v>
      </c>
      <c r="K15" s="49">
        <f t="shared" si="0"/>
        <v>6543600</v>
      </c>
      <c r="L15" s="43">
        <v>214</v>
      </c>
      <c r="M15" s="23"/>
      <c r="N15" s="24"/>
      <c r="O15" s="24"/>
      <c r="P15" s="40"/>
    </row>
    <row r="16" spans="1:16" ht="17.25" customHeight="1" x14ac:dyDescent="0.25">
      <c r="A16" s="17">
        <v>68</v>
      </c>
      <c r="B16" s="28" t="s">
        <v>65</v>
      </c>
      <c r="C16" s="83" t="s">
        <v>100</v>
      </c>
      <c r="D16" s="52">
        <v>1096644912</v>
      </c>
      <c r="E16" s="19">
        <v>43922</v>
      </c>
      <c r="F16" s="75" t="s">
        <v>33</v>
      </c>
      <c r="G16" s="20">
        <v>4</v>
      </c>
      <c r="H16" s="21">
        <v>6500</v>
      </c>
      <c r="I16" s="22">
        <v>210</v>
      </c>
      <c r="J16" s="21">
        <f t="shared" ref="J16:J23" si="1">H16*I16</f>
        <v>1365000</v>
      </c>
      <c r="K16" s="49">
        <f t="shared" si="0"/>
        <v>5460000</v>
      </c>
      <c r="L16" s="43">
        <v>215</v>
      </c>
      <c r="M16" s="23"/>
      <c r="N16" s="24"/>
      <c r="O16" s="24"/>
      <c r="P16" s="37"/>
    </row>
    <row r="17" spans="1:16" ht="15.75" customHeight="1" x14ac:dyDescent="0.25">
      <c r="A17" s="17">
        <v>69</v>
      </c>
      <c r="B17" s="4" t="s">
        <v>76</v>
      </c>
      <c r="C17" s="82" t="s">
        <v>100</v>
      </c>
      <c r="D17" s="38">
        <v>1096646510</v>
      </c>
      <c r="E17" s="19">
        <v>43922</v>
      </c>
      <c r="F17" s="75" t="s">
        <v>33</v>
      </c>
      <c r="G17" s="20">
        <v>4</v>
      </c>
      <c r="H17" s="21">
        <v>6500</v>
      </c>
      <c r="I17" s="22">
        <v>210</v>
      </c>
      <c r="J17" s="21">
        <f t="shared" si="1"/>
        <v>1365000</v>
      </c>
      <c r="K17" s="49">
        <f t="shared" si="0"/>
        <v>5460000</v>
      </c>
      <c r="L17" s="43">
        <v>216</v>
      </c>
      <c r="M17" s="23"/>
      <c r="N17" s="24"/>
      <c r="O17" s="24"/>
      <c r="P17" s="37"/>
    </row>
    <row r="18" spans="1:16" ht="17.25" customHeight="1" x14ac:dyDescent="0.25">
      <c r="A18" s="17">
        <v>70</v>
      </c>
      <c r="B18" s="46" t="s">
        <v>28</v>
      </c>
      <c r="C18" s="62" t="s">
        <v>25</v>
      </c>
      <c r="D18" s="47" t="s">
        <v>29</v>
      </c>
      <c r="E18" s="19">
        <v>43922</v>
      </c>
      <c r="F18" s="76" t="s">
        <v>33</v>
      </c>
      <c r="G18" s="20">
        <v>4</v>
      </c>
      <c r="H18" s="21">
        <v>6500</v>
      </c>
      <c r="I18" s="22">
        <v>210</v>
      </c>
      <c r="J18" s="21">
        <f t="shared" si="1"/>
        <v>1365000</v>
      </c>
      <c r="K18" s="49">
        <f t="shared" si="0"/>
        <v>5460000</v>
      </c>
      <c r="L18" s="43">
        <v>217</v>
      </c>
      <c r="M18" s="23"/>
      <c r="N18" s="24"/>
      <c r="O18" s="24"/>
      <c r="P18" s="37"/>
    </row>
    <row r="19" spans="1:16" ht="15" customHeight="1" x14ac:dyDescent="0.25">
      <c r="A19" s="17">
        <v>71</v>
      </c>
      <c r="B19" s="46" t="s">
        <v>2</v>
      </c>
      <c r="C19" s="62" t="s">
        <v>25</v>
      </c>
      <c r="D19" s="48">
        <v>24661648</v>
      </c>
      <c r="E19" s="19">
        <v>43922</v>
      </c>
      <c r="F19" s="76" t="s">
        <v>33</v>
      </c>
      <c r="G19" s="20">
        <v>4</v>
      </c>
      <c r="H19" s="21">
        <v>6500</v>
      </c>
      <c r="I19" s="22">
        <v>210</v>
      </c>
      <c r="J19" s="21">
        <f t="shared" si="1"/>
        <v>1365000</v>
      </c>
      <c r="K19" s="49">
        <f t="shared" si="0"/>
        <v>5460000</v>
      </c>
      <c r="L19" s="43">
        <v>218</v>
      </c>
      <c r="M19" s="23"/>
      <c r="N19" s="24"/>
      <c r="O19" s="24"/>
      <c r="P19" s="37"/>
    </row>
    <row r="20" spans="1:16" x14ac:dyDescent="0.25">
      <c r="A20" s="17">
        <v>72</v>
      </c>
      <c r="B20" s="4" t="s">
        <v>82</v>
      </c>
      <c r="C20" s="82" t="s">
        <v>61</v>
      </c>
      <c r="D20" s="38">
        <v>24661546</v>
      </c>
      <c r="E20" s="19">
        <v>43922</v>
      </c>
      <c r="F20" s="76" t="s">
        <v>33</v>
      </c>
      <c r="G20" s="20">
        <v>4</v>
      </c>
      <c r="H20" s="21">
        <v>6500</v>
      </c>
      <c r="I20" s="22">
        <v>210</v>
      </c>
      <c r="J20" s="21">
        <f t="shared" si="1"/>
        <v>1365000</v>
      </c>
      <c r="K20" s="49">
        <f t="shared" si="0"/>
        <v>5460000</v>
      </c>
      <c r="L20" s="43">
        <v>219</v>
      </c>
      <c r="M20" s="23"/>
      <c r="N20" s="24"/>
      <c r="O20" s="24"/>
      <c r="P20" s="37"/>
    </row>
    <row r="21" spans="1:16" x14ac:dyDescent="0.25">
      <c r="A21" s="17">
        <v>73</v>
      </c>
      <c r="B21" s="3" t="s">
        <v>59</v>
      </c>
      <c r="C21" s="60" t="s">
        <v>47</v>
      </c>
      <c r="D21" s="18">
        <v>1096645840</v>
      </c>
      <c r="E21" s="19">
        <v>43922</v>
      </c>
      <c r="F21" s="75" t="s">
        <v>104</v>
      </c>
      <c r="G21" s="20">
        <v>4</v>
      </c>
      <c r="H21" s="21">
        <v>6500</v>
      </c>
      <c r="I21" s="22">
        <v>210</v>
      </c>
      <c r="J21" s="21">
        <f t="shared" si="1"/>
        <v>1365000</v>
      </c>
      <c r="K21" s="49">
        <f t="shared" si="0"/>
        <v>5460000</v>
      </c>
      <c r="L21" s="43">
        <v>220</v>
      </c>
      <c r="M21" s="23"/>
      <c r="N21" s="24"/>
      <c r="O21" s="24"/>
      <c r="P21" s="37"/>
    </row>
    <row r="22" spans="1:16" ht="15" customHeight="1" x14ac:dyDescent="0.25">
      <c r="A22" s="17">
        <v>74</v>
      </c>
      <c r="B22" s="28" t="s">
        <v>55</v>
      </c>
      <c r="C22" s="61" t="s">
        <v>56</v>
      </c>
      <c r="D22" s="44">
        <v>1096645783</v>
      </c>
      <c r="E22" s="19">
        <v>43922</v>
      </c>
      <c r="F22" s="75" t="s">
        <v>104</v>
      </c>
      <c r="G22" s="20">
        <v>4</v>
      </c>
      <c r="H22" s="21">
        <v>6500</v>
      </c>
      <c r="I22" s="22">
        <v>210</v>
      </c>
      <c r="J22" s="21">
        <f t="shared" si="1"/>
        <v>1365000</v>
      </c>
      <c r="K22" s="49">
        <f t="shared" si="0"/>
        <v>5460000</v>
      </c>
      <c r="L22" s="43">
        <v>221</v>
      </c>
      <c r="M22" s="23"/>
      <c r="N22" s="24"/>
      <c r="O22" s="24"/>
      <c r="P22" s="37"/>
    </row>
    <row r="23" spans="1:16" ht="16.5" customHeight="1" x14ac:dyDescent="0.25">
      <c r="A23" s="17">
        <v>75</v>
      </c>
      <c r="B23" s="2" t="s">
        <v>106</v>
      </c>
      <c r="C23" s="2" t="s">
        <v>47</v>
      </c>
      <c r="D23" s="2">
        <v>1096646426</v>
      </c>
      <c r="E23" s="32">
        <v>43922</v>
      </c>
      <c r="F23" s="87" t="s">
        <v>109</v>
      </c>
      <c r="G23" s="20">
        <v>4</v>
      </c>
      <c r="H23" s="21">
        <v>6500</v>
      </c>
      <c r="I23" s="22">
        <v>210</v>
      </c>
      <c r="J23" s="21">
        <f t="shared" si="1"/>
        <v>1365000</v>
      </c>
      <c r="K23" s="49">
        <f t="shared" si="0"/>
        <v>5460000</v>
      </c>
      <c r="L23" s="43">
        <v>222</v>
      </c>
      <c r="M23" s="23"/>
      <c r="N23" s="24"/>
      <c r="O23" s="24"/>
      <c r="P23" s="37"/>
    </row>
    <row r="24" spans="1:16" ht="15.75" customHeight="1" x14ac:dyDescent="0.25">
      <c r="A24" s="17">
        <v>76</v>
      </c>
      <c r="B24" s="3" t="e">
        <f>#REF!</f>
        <v>#REF!</v>
      </c>
      <c r="C24" s="84" t="s">
        <v>78</v>
      </c>
      <c r="D24" s="85">
        <v>1092645720</v>
      </c>
      <c r="E24" s="32">
        <v>43922</v>
      </c>
      <c r="F24" s="76" t="s">
        <v>33</v>
      </c>
      <c r="G24" s="20">
        <v>4</v>
      </c>
      <c r="H24" s="21"/>
      <c r="I24" s="22"/>
      <c r="J24" s="21">
        <v>1155000</v>
      </c>
      <c r="K24" s="49">
        <f t="shared" si="0"/>
        <v>4620000</v>
      </c>
      <c r="L24" s="43">
        <v>223</v>
      </c>
      <c r="M24" s="23"/>
      <c r="N24" s="24"/>
      <c r="O24" s="24"/>
      <c r="P24" s="37"/>
    </row>
    <row r="25" spans="1:16" x14ac:dyDescent="0.25">
      <c r="A25" s="17">
        <v>77</v>
      </c>
      <c r="B25" s="3" t="e">
        <f>#REF!</f>
        <v>#REF!</v>
      </c>
      <c r="C25" s="61" t="s">
        <v>86</v>
      </c>
      <c r="D25" s="52">
        <v>1096645160</v>
      </c>
      <c r="E25" s="32">
        <v>43922</v>
      </c>
      <c r="F25" s="86" t="s">
        <v>33</v>
      </c>
      <c r="G25" s="20">
        <v>4</v>
      </c>
      <c r="H25" s="21"/>
      <c r="I25" s="22"/>
      <c r="J25" s="21">
        <v>1155000</v>
      </c>
      <c r="K25" s="49">
        <f t="shared" si="0"/>
        <v>4620000</v>
      </c>
      <c r="L25" s="43">
        <v>224</v>
      </c>
      <c r="M25" s="23"/>
      <c r="N25" s="24"/>
      <c r="O25" s="24"/>
      <c r="P25" s="37"/>
    </row>
    <row r="26" spans="1:16" x14ac:dyDescent="0.25">
      <c r="A26" s="17">
        <v>78</v>
      </c>
      <c r="B26" s="28" t="e">
        <f>#REF!</f>
        <v>#REF!</v>
      </c>
      <c r="C26" s="61" t="s">
        <v>87</v>
      </c>
      <c r="D26" s="52">
        <v>24660537</v>
      </c>
      <c r="E26" s="32">
        <v>43922</v>
      </c>
      <c r="F26" s="76" t="s">
        <v>33</v>
      </c>
      <c r="G26" s="20">
        <v>4</v>
      </c>
      <c r="H26" s="21"/>
      <c r="I26" s="22"/>
      <c r="J26" s="21">
        <v>1155000</v>
      </c>
      <c r="K26" s="49">
        <f t="shared" si="0"/>
        <v>4620000</v>
      </c>
      <c r="L26" s="43">
        <v>225</v>
      </c>
      <c r="M26" s="23"/>
      <c r="N26" s="24"/>
      <c r="O26" s="24"/>
      <c r="P26" s="37"/>
    </row>
    <row r="27" spans="1:16" ht="18" customHeight="1" x14ac:dyDescent="0.25">
      <c r="A27" s="17">
        <v>79</v>
      </c>
      <c r="B27" s="3" t="e">
        <f>#REF!</f>
        <v>#REF!</v>
      </c>
      <c r="C27" s="60" t="s">
        <v>88</v>
      </c>
      <c r="D27" s="25" t="e">
        <f>#REF!</f>
        <v>#REF!</v>
      </c>
      <c r="E27" s="19">
        <v>43922</v>
      </c>
      <c r="F27" s="26" t="s">
        <v>33</v>
      </c>
      <c r="G27" s="20">
        <v>4</v>
      </c>
      <c r="H27" s="21"/>
      <c r="I27" s="22"/>
      <c r="J27" s="21">
        <v>1155000</v>
      </c>
      <c r="K27" s="49">
        <f t="shared" si="0"/>
        <v>4620000</v>
      </c>
      <c r="L27" s="43">
        <v>226</v>
      </c>
      <c r="M27" s="23"/>
      <c r="N27" s="24"/>
      <c r="O27" s="24"/>
      <c r="P27" s="37"/>
    </row>
    <row r="28" spans="1:16" x14ac:dyDescent="0.25">
      <c r="A28" s="17">
        <v>80</v>
      </c>
      <c r="B28" s="3" t="s">
        <v>50</v>
      </c>
      <c r="C28" s="64" t="s">
        <v>49</v>
      </c>
      <c r="D28" s="25">
        <v>19317507</v>
      </c>
      <c r="E28" s="19">
        <v>43922</v>
      </c>
      <c r="F28" s="75" t="s">
        <v>35</v>
      </c>
      <c r="G28" s="20">
        <v>4</v>
      </c>
      <c r="H28" s="21"/>
      <c r="I28" s="22"/>
      <c r="J28" s="21">
        <v>2184000</v>
      </c>
      <c r="K28" s="49">
        <f t="shared" si="0"/>
        <v>8736000</v>
      </c>
      <c r="L28" s="43">
        <v>227</v>
      </c>
      <c r="M28" s="23"/>
      <c r="N28" s="24"/>
      <c r="O28" s="24"/>
      <c r="P28" s="37"/>
    </row>
    <row r="29" spans="1:16" ht="15.75" customHeight="1" x14ac:dyDescent="0.25">
      <c r="A29" s="17">
        <v>81</v>
      </c>
      <c r="B29" s="3" t="e">
        <f>#REF!</f>
        <v>#REF!</v>
      </c>
      <c r="C29" s="60" t="s">
        <v>10</v>
      </c>
      <c r="D29" s="25" t="e">
        <f>#REF!</f>
        <v>#REF!</v>
      </c>
      <c r="E29" s="19">
        <v>43922</v>
      </c>
      <c r="F29" s="75" t="s">
        <v>35</v>
      </c>
      <c r="G29" s="20">
        <v>4</v>
      </c>
      <c r="H29" s="21"/>
      <c r="I29" s="22"/>
      <c r="J29" s="21">
        <v>2048100</v>
      </c>
      <c r="K29" s="49">
        <f t="shared" si="0"/>
        <v>8192400</v>
      </c>
      <c r="L29" s="43">
        <v>228</v>
      </c>
      <c r="M29" s="23"/>
      <c r="N29" s="24"/>
      <c r="O29" s="24"/>
      <c r="P29" s="37"/>
    </row>
    <row r="30" spans="1:16" x14ac:dyDescent="0.25">
      <c r="A30" s="17">
        <v>82</v>
      </c>
      <c r="B30" s="3" t="s">
        <v>110</v>
      </c>
      <c r="C30" s="60" t="s">
        <v>111</v>
      </c>
      <c r="D30" s="18">
        <v>31953986</v>
      </c>
      <c r="E30" s="19">
        <v>43922</v>
      </c>
      <c r="F30" s="75" t="s">
        <v>112</v>
      </c>
      <c r="G30" s="20">
        <v>4</v>
      </c>
      <c r="H30" s="21"/>
      <c r="I30" s="22"/>
      <c r="J30" s="21">
        <v>1926700</v>
      </c>
      <c r="K30" s="49">
        <f t="shared" si="0"/>
        <v>7706800</v>
      </c>
      <c r="L30" s="43">
        <v>229</v>
      </c>
      <c r="M30" s="23"/>
      <c r="N30" s="24"/>
      <c r="O30" s="24"/>
      <c r="P30" s="37"/>
    </row>
    <row r="31" spans="1:16" x14ac:dyDescent="0.25">
      <c r="A31" s="17">
        <v>83</v>
      </c>
      <c r="B31" s="3" t="e">
        <f>#REF!</f>
        <v>#REF!</v>
      </c>
      <c r="C31" s="63" t="s">
        <v>79</v>
      </c>
      <c r="D31" s="29" t="e">
        <f>#REF!</f>
        <v>#REF!</v>
      </c>
      <c r="E31" s="19">
        <v>43922</v>
      </c>
      <c r="F31" s="75" t="s">
        <v>35</v>
      </c>
      <c r="G31" s="20">
        <v>4</v>
      </c>
      <c r="H31" s="21"/>
      <c r="I31" s="22"/>
      <c r="J31" s="21">
        <v>1926700</v>
      </c>
      <c r="K31" s="49">
        <f t="shared" si="0"/>
        <v>7706800</v>
      </c>
      <c r="L31" s="43">
        <v>230</v>
      </c>
      <c r="M31" s="23"/>
      <c r="N31" s="24"/>
      <c r="O31" s="24"/>
      <c r="P31" s="41"/>
    </row>
    <row r="32" spans="1:16" x14ac:dyDescent="0.25">
      <c r="A32" s="17">
        <v>84</v>
      </c>
      <c r="B32" s="28" t="e">
        <f>#REF!</f>
        <v>#REF!</v>
      </c>
      <c r="C32" s="60" t="s">
        <v>11</v>
      </c>
      <c r="D32" s="25" t="e">
        <f>#REF!</f>
        <v>#REF!</v>
      </c>
      <c r="E32" s="19">
        <v>43922</v>
      </c>
      <c r="F32" s="75" t="s">
        <v>35</v>
      </c>
      <c r="G32" s="20">
        <v>4</v>
      </c>
      <c r="H32" s="21"/>
      <c r="I32" s="22"/>
      <c r="J32" s="21">
        <v>1806000</v>
      </c>
      <c r="K32" s="49">
        <f t="shared" si="0"/>
        <v>7224000</v>
      </c>
      <c r="L32" s="43">
        <v>231</v>
      </c>
      <c r="M32" s="23"/>
      <c r="N32" s="24"/>
      <c r="O32" s="24"/>
      <c r="P32" s="42"/>
    </row>
    <row r="33" spans="1:16" x14ac:dyDescent="0.25">
      <c r="A33" s="17">
        <v>85</v>
      </c>
      <c r="B33" s="53" t="s">
        <v>67</v>
      </c>
      <c r="C33" s="53" t="s">
        <v>68</v>
      </c>
      <c r="D33" s="54">
        <v>1096645771</v>
      </c>
      <c r="E33" s="19">
        <v>43922</v>
      </c>
      <c r="F33" s="75" t="s">
        <v>35</v>
      </c>
      <c r="G33" s="20">
        <v>4</v>
      </c>
      <c r="H33" s="21"/>
      <c r="I33" s="22"/>
      <c r="J33" s="21">
        <v>1871500</v>
      </c>
      <c r="K33" s="49">
        <f t="shared" si="0"/>
        <v>7486000</v>
      </c>
      <c r="L33" s="43">
        <v>232</v>
      </c>
      <c r="M33" s="23"/>
      <c r="N33" s="24"/>
      <c r="O33" s="24"/>
      <c r="P33" s="42"/>
    </row>
    <row r="34" spans="1:16" x14ac:dyDescent="0.25">
      <c r="A34" s="17">
        <v>86</v>
      </c>
      <c r="B34" s="4" t="s">
        <v>92</v>
      </c>
      <c r="C34" s="4" t="s">
        <v>93</v>
      </c>
      <c r="D34" s="4">
        <v>1094938563</v>
      </c>
      <c r="E34" s="19">
        <v>43922</v>
      </c>
      <c r="F34" s="75" t="s">
        <v>35</v>
      </c>
      <c r="G34" s="20">
        <v>4</v>
      </c>
      <c r="H34" s="21"/>
      <c r="I34" s="22"/>
      <c r="J34" s="21">
        <v>1926700</v>
      </c>
      <c r="K34" s="49">
        <f t="shared" si="0"/>
        <v>7706800</v>
      </c>
      <c r="L34" s="43">
        <v>233</v>
      </c>
      <c r="M34" s="23"/>
      <c r="N34" s="24"/>
      <c r="O34" s="24"/>
      <c r="P34" s="56"/>
    </row>
    <row r="35" spans="1:16" x14ac:dyDescent="0.25">
      <c r="A35" s="17">
        <v>87</v>
      </c>
      <c r="B35" s="4" t="s">
        <v>69</v>
      </c>
      <c r="C35" s="4" t="s">
        <v>70</v>
      </c>
      <c r="D35" s="38">
        <v>30316612</v>
      </c>
      <c r="E35" s="19">
        <v>43922</v>
      </c>
      <c r="F35" s="75" t="s">
        <v>35</v>
      </c>
      <c r="G35" s="20">
        <v>4</v>
      </c>
      <c r="H35" s="21"/>
      <c r="I35" s="22"/>
      <c r="J35" s="21">
        <v>1816500</v>
      </c>
      <c r="K35" s="49">
        <f t="shared" si="0"/>
        <v>7266000</v>
      </c>
      <c r="L35" s="43">
        <v>234</v>
      </c>
      <c r="M35" s="23"/>
      <c r="N35" s="24"/>
      <c r="O35" s="24"/>
      <c r="P35" s="56"/>
    </row>
    <row r="36" spans="1:16" x14ac:dyDescent="0.25">
      <c r="A36" s="17">
        <v>88</v>
      </c>
      <c r="B36" s="3" t="e">
        <f>#REF!</f>
        <v>#REF!</v>
      </c>
      <c r="C36" s="63" t="s">
        <v>80</v>
      </c>
      <c r="D36" s="29" t="e">
        <f>#REF!</f>
        <v>#REF!</v>
      </c>
      <c r="E36" s="19">
        <v>43922</v>
      </c>
      <c r="F36" s="75" t="s">
        <v>38</v>
      </c>
      <c r="G36" s="20">
        <v>4</v>
      </c>
      <c r="H36" s="21"/>
      <c r="I36" s="22"/>
      <c r="J36" s="21">
        <v>1953000</v>
      </c>
      <c r="K36" s="49">
        <f t="shared" si="0"/>
        <v>7812000</v>
      </c>
      <c r="L36" s="43">
        <v>235</v>
      </c>
      <c r="M36" s="23"/>
      <c r="N36" s="24"/>
      <c r="O36" s="24"/>
      <c r="P36" s="41"/>
    </row>
    <row r="37" spans="1:16" ht="17.25" customHeight="1" x14ac:dyDescent="0.25">
      <c r="A37" s="17">
        <v>89</v>
      </c>
      <c r="B37" s="3" t="e">
        <f>#REF!</f>
        <v>#REF!</v>
      </c>
      <c r="C37" s="60" t="s">
        <v>90</v>
      </c>
      <c r="D37" s="25" t="e">
        <f>#REF!</f>
        <v>#REF!</v>
      </c>
      <c r="E37" s="19">
        <v>43922</v>
      </c>
      <c r="F37" s="26" t="s">
        <v>38</v>
      </c>
      <c r="G37" s="20">
        <v>4</v>
      </c>
      <c r="H37" s="21"/>
      <c r="I37" s="22"/>
      <c r="J37" s="21">
        <v>1953000</v>
      </c>
      <c r="K37" s="49">
        <f t="shared" si="0"/>
        <v>7812000</v>
      </c>
      <c r="L37" s="43">
        <v>236</v>
      </c>
      <c r="M37" s="23"/>
      <c r="N37" s="24"/>
      <c r="O37" s="24"/>
      <c r="P37" s="37"/>
    </row>
    <row r="38" spans="1:16" ht="17.25" customHeight="1" x14ac:dyDescent="0.25">
      <c r="A38" s="17">
        <v>90</v>
      </c>
      <c r="B38" s="28" t="e">
        <f>#REF!</f>
        <v>#REF!</v>
      </c>
      <c r="C38" s="60" t="s">
        <v>81</v>
      </c>
      <c r="D38" s="25" t="e">
        <f>#REF!</f>
        <v>#REF!</v>
      </c>
      <c r="E38" s="19">
        <v>43922</v>
      </c>
      <c r="F38" s="75" t="s">
        <v>38</v>
      </c>
      <c r="G38" s="20">
        <v>4</v>
      </c>
      <c r="H38" s="33"/>
      <c r="I38" s="31"/>
      <c r="J38" s="21">
        <v>2271300</v>
      </c>
      <c r="K38" s="49">
        <f>G38*J38</f>
        <v>9085200</v>
      </c>
      <c r="L38" s="43">
        <v>237</v>
      </c>
      <c r="M38" s="23"/>
      <c r="N38" s="24"/>
      <c r="O38" s="24"/>
      <c r="P38" s="37"/>
    </row>
    <row r="39" spans="1:16" ht="19.5" customHeight="1" x14ac:dyDescent="0.25">
      <c r="A39" s="17">
        <v>91</v>
      </c>
      <c r="B39" s="3" t="e">
        <f>#REF!</f>
        <v>#REF!</v>
      </c>
      <c r="C39" s="60" t="s">
        <v>36</v>
      </c>
      <c r="D39" s="25" t="e">
        <f>#REF!</f>
        <v>#REF!</v>
      </c>
      <c r="E39" s="19">
        <v>43922</v>
      </c>
      <c r="F39" s="26" t="s">
        <v>38</v>
      </c>
      <c r="G39" s="20">
        <v>4</v>
      </c>
      <c r="H39" s="33"/>
      <c r="I39" s="31"/>
      <c r="J39" s="21">
        <v>1155000</v>
      </c>
      <c r="K39" s="49">
        <f t="shared" si="0"/>
        <v>4620000</v>
      </c>
      <c r="L39" s="43">
        <v>238</v>
      </c>
      <c r="M39" s="23"/>
      <c r="N39" s="24"/>
      <c r="O39" s="24"/>
      <c r="P39" s="37"/>
    </row>
    <row r="40" spans="1:16" ht="18.75" customHeight="1" x14ac:dyDescent="0.25">
      <c r="A40" s="17">
        <v>92</v>
      </c>
      <c r="B40" s="3" t="e">
        <f>#REF!</f>
        <v>#REF!</v>
      </c>
      <c r="C40" s="60" t="s">
        <v>77</v>
      </c>
      <c r="D40" s="25" t="e">
        <f>#REF!</f>
        <v>#REF!</v>
      </c>
      <c r="E40" s="19">
        <v>43922</v>
      </c>
      <c r="F40" s="75" t="s">
        <v>38</v>
      </c>
      <c r="G40" s="20">
        <v>4</v>
      </c>
      <c r="H40" s="33"/>
      <c r="I40" s="31"/>
      <c r="J40" s="21">
        <v>1155000</v>
      </c>
      <c r="K40" s="49">
        <f t="shared" si="0"/>
        <v>4620000</v>
      </c>
      <c r="L40" s="43">
        <v>239</v>
      </c>
      <c r="M40" s="23"/>
      <c r="N40" s="24"/>
      <c r="O40" s="24"/>
      <c r="P40" s="37"/>
    </row>
    <row r="41" spans="1:16" ht="12" customHeight="1" x14ac:dyDescent="0.25">
      <c r="A41" s="17">
        <v>93</v>
      </c>
      <c r="B41" s="3" t="s">
        <v>113</v>
      </c>
      <c r="C41" s="60" t="s">
        <v>77</v>
      </c>
      <c r="D41" s="25">
        <v>1096654702</v>
      </c>
      <c r="E41" s="19">
        <v>43922</v>
      </c>
      <c r="F41" s="75" t="s">
        <v>38</v>
      </c>
      <c r="G41" s="20">
        <v>4</v>
      </c>
      <c r="H41" s="33"/>
      <c r="I41" s="31"/>
      <c r="J41" s="21">
        <v>1155000</v>
      </c>
      <c r="K41" s="49">
        <f t="shared" si="0"/>
        <v>4620000</v>
      </c>
      <c r="L41" s="43">
        <v>240</v>
      </c>
      <c r="M41" s="23"/>
      <c r="N41" s="24"/>
      <c r="O41" s="24"/>
      <c r="P41" s="37"/>
    </row>
    <row r="42" spans="1:16" x14ac:dyDescent="0.25">
      <c r="A42" s="17">
        <v>94</v>
      </c>
      <c r="B42" s="4" t="s">
        <v>71</v>
      </c>
      <c r="C42" s="4" t="s">
        <v>103</v>
      </c>
      <c r="D42" s="38">
        <v>1096645072</v>
      </c>
      <c r="E42" s="19">
        <v>43922</v>
      </c>
      <c r="F42" s="57" t="s">
        <v>66</v>
      </c>
      <c r="G42" s="20">
        <v>4</v>
      </c>
      <c r="H42" s="33"/>
      <c r="I42" s="31"/>
      <c r="J42" s="21">
        <v>1155000</v>
      </c>
      <c r="K42" s="49">
        <f t="shared" si="0"/>
        <v>4620000</v>
      </c>
      <c r="L42" s="43">
        <v>241</v>
      </c>
      <c r="M42" s="23"/>
      <c r="N42" s="24"/>
      <c r="O42" s="24"/>
      <c r="P42" s="37"/>
    </row>
    <row r="43" spans="1:16" x14ac:dyDescent="0.25">
      <c r="A43" s="17">
        <v>95</v>
      </c>
      <c r="B43" s="3" t="s">
        <v>83</v>
      </c>
      <c r="C43" s="61" t="s">
        <v>31</v>
      </c>
      <c r="D43" s="65">
        <v>24660852</v>
      </c>
      <c r="E43" s="19">
        <v>43922</v>
      </c>
      <c r="F43" s="75" t="s">
        <v>38</v>
      </c>
      <c r="G43" s="20">
        <v>4</v>
      </c>
      <c r="H43" s="33"/>
      <c r="I43" s="31"/>
      <c r="J43" s="21">
        <v>1155000</v>
      </c>
      <c r="K43" s="49">
        <f t="shared" si="0"/>
        <v>4620000</v>
      </c>
      <c r="L43" s="43">
        <v>242</v>
      </c>
      <c r="M43" s="23"/>
      <c r="N43" s="24"/>
      <c r="O43" s="24"/>
      <c r="P43" s="37"/>
    </row>
    <row r="44" spans="1:16" x14ac:dyDescent="0.25">
      <c r="A44" s="17">
        <v>96</v>
      </c>
      <c r="B44" s="3" t="s">
        <v>98</v>
      </c>
      <c r="C44" s="81" t="s">
        <v>21</v>
      </c>
      <c r="D44" s="18">
        <v>1096644555</v>
      </c>
      <c r="E44" s="19">
        <v>43922</v>
      </c>
      <c r="F44" s="75" t="s">
        <v>38</v>
      </c>
      <c r="G44" s="20">
        <v>4</v>
      </c>
      <c r="H44" s="21"/>
      <c r="I44" s="22"/>
      <c r="J44" s="21">
        <v>1396000</v>
      </c>
      <c r="K44" s="49">
        <f t="shared" si="0"/>
        <v>5584000</v>
      </c>
      <c r="L44" s="43">
        <v>243</v>
      </c>
      <c r="M44" s="23"/>
      <c r="N44" s="24"/>
      <c r="O44" s="24"/>
      <c r="P44" s="37"/>
    </row>
    <row r="45" spans="1:16" x14ac:dyDescent="0.25">
      <c r="A45" s="17">
        <v>97</v>
      </c>
      <c r="B45" s="3" t="s">
        <v>107</v>
      </c>
      <c r="C45" s="61" t="s">
        <v>21</v>
      </c>
      <c r="D45" s="65">
        <v>1096644021</v>
      </c>
      <c r="E45" s="19">
        <v>43922</v>
      </c>
      <c r="F45" s="76" t="s">
        <v>108</v>
      </c>
      <c r="G45" s="20">
        <v>4</v>
      </c>
      <c r="H45" s="21"/>
      <c r="I45" s="22"/>
      <c r="J45" s="21">
        <v>1396000</v>
      </c>
      <c r="K45" s="49">
        <f t="shared" si="0"/>
        <v>5584000</v>
      </c>
      <c r="L45" s="43">
        <v>244</v>
      </c>
      <c r="M45" s="23"/>
      <c r="N45" s="24"/>
      <c r="O45" s="24"/>
      <c r="P45" s="37"/>
    </row>
    <row r="46" spans="1:16" x14ac:dyDescent="0.25">
      <c r="A46" s="17">
        <v>98</v>
      </c>
      <c r="B46" s="3" t="e">
        <f>#REF!</f>
        <v>#REF!</v>
      </c>
      <c r="C46" s="60" t="s">
        <v>37</v>
      </c>
      <c r="D46" s="25" t="e">
        <f>#REF!</f>
        <v>#REF!</v>
      </c>
      <c r="E46" s="19">
        <v>43922</v>
      </c>
      <c r="F46" s="75" t="s">
        <v>38</v>
      </c>
      <c r="G46" s="20">
        <v>4</v>
      </c>
      <c r="H46" s="21"/>
      <c r="I46" s="22"/>
      <c r="J46" s="21">
        <v>1155000</v>
      </c>
      <c r="K46" s="49">
        <f t="shared" si="0"/>
        <v>4620000</v>
      </c>
      <c r="L46" s="43">
        <v>245</v>
      </c>
      <c r="M46" s="23"/>
      <c r="N46" s="24"/>
      <c r="O46" s="24"/>
      <c r="P46" s="37"/>
    </row>
    <row r="47" spans="1:16" x14ac:dyDescent="0.25">
      <c r="A47" s="17">
        <v>99</v>
      </c>
      <c r="B47" s="3" t="s">
        <v>99</v>
      </c>
      <c r="C47" s="83" t="s">
        <v>85</v>
      </c>
      <c r="D47" s="52">
        <v>24658934</v>
      </c>
      <c r="E47" s="19">
        <v>43922</v>
      </c>
      <c r="F47" s="57" t="s">
        <v>34</v>
      </c>
      <c r="G47" s="20">
        <v>4</v>
      </c>
      <c r="H47" s="21"/>
      <c r="I47" s="22"/>
      <c r="J47" s="21">
        <v>1155000</v>
      </c>
      <c r="K47" s="49">
        <f t="shared" si="0"/>
        <v>4620000</v>
      </c>
      <c r="L47" s="43">
        <v>246</v>
      </c>
      <c r="M47" s="23"/>
      <c r="N47" s="24"/>
      <c r="O47" s="24"/>
      <c r="P47" s="37"/>
    </row>
    <row r="48" spans="1:16" x14ac:dyDescent="0.25">
      <c r="A48" s="17">
        <v>100</v>
      </c>
      <c r="B48" s="3" t="s">
        <v>102</v>
      </c>
      <c r="C48" s="61" t="s">
        <v>85</v>
      </c>
      <c r="D48" s="52">
        <v>24659839</v>
      </c>
      <c r="E48" s="19">
        <v>43922</v>
      </c>
      <c r="F48" s="76" t="s">
        <v>34</v>
      </c>
      <c r="G48" s="20">
        <v>4</v>
      </c>
      <c r="H48" s="21"/>
      <c r="I48" s="22"/>
      <c r="J48" s="21">
        <v>1155000</v>
      </c>
      <c r="K48" s="49">
        <f t="shared" si="0"/>
        <v>4620000</v>
      </c>
      <c r="L48" s="43">
        <v>247</v>
      </c>
      <c r="M48" s="23"/>
      <c r="N48" s="24"/>
      <c r="O48" s="24"/>
      <c r="P48" s="42"/>
    </row>
    <row r="49" spans="1:16" x14ac:dyDescent="0.25">
      <c r="A49" s="17">
        <v>101</v>
      </c>
      <c r="B49" s="30" t="s">
        <v>64</v>
      </c>
      <c r="C49" s="28" t="s">
        <v>42</v>
      </c>
      <c r="D49" s="34"/>
      <c r="E49" s="19">
        <v>43922</v>
      </c>
      <c r="F49" s="76" t="s">
        <v>34</v>
      </c>
      <c r="G49" s="20">
        <v>4</v>
      </c>
      <c r="H49" s="21"/>
      <c r="I49" s="22"/>
      <c r="J49" s="21">
        <v>1470000</v>
      </c>
      <c r="K49" s="49">
        <f t="shared" si="0"/>
        <v>5880000</v>
      </c>
      <c r="L49" s="43">
        <v>248</v>
      </c>
      <c r="M49" s="23"/>
      <c r="N49" s="24"/>
      <c r="O49" s="24"/>
      <c r="P49" s="37"/>
    </row>
    <row r="50" spans="1:16" x14ac:dyDescent="0.25">
      <c r="A50" s="17"/>
      <c r="B50" s="10"/>
      <c r="C50" s="10"/>
      <c r="D50" s="10"/>
      <c r="E50" s="10"/>
      <c r="F50" s="27"/>
      <c r="G50" s="20"/>
      <c r="H50" s="21"/>
      <c r="I50" s="22"/>
      <c r="J50" s="21"/>
      <c r="K50" s="49">
        <f>J50*3</f>
        <v>0</v>
      </c>
      <c r="L50" s="43"/>
      <c r="M50" s="23"/>
      <c r="N50" s="24"/>
      <c r="O50" s="24"/>
      <c r="P50" s="41"/>
    </row>
    <row r="51" spans="1:16" x14ac:dyDescent="0.25">
      <c r="A51" s="17"/>
      <c r="B51" s="28"/>
      <c r="C51" s="4"/>
      <c r="D51" s="4"/>
      <c r="E51" s="55"/>
      <c r="F51" s="57"/>
      <c r="G51" s="17"/>
      <c r="H51" s="50"/>
      <c r="I51" s="50"/>
      <c r="J51" s="58"/>
      <c r="K51" s="59"/>
      <c r="L51" s="4"/>
      <c r="M51" s="4"/>
      <c r="N51" s="67"/>
      <c r="O51" s="24"/>
      <c r="P51" s="51"/>
    </row>
    <row r="52" spans="1:16" x14ac:dyDescent="0.25">
      <c r="A52" s="17"/>
      <c r="B52" s="28"/>
      <c r="C52" s="4"/>
      <c r="D52" s="4"/>
      <c r="E52" s="55"/>
      <c r="F52" s="57"/>
      <c r="G52" s="17"/>
      <c r="H52" s="50"/>
      <c r="I52" s="50"/>
      <c r="J52" s="58"/>
      <c r="K52" s="59"/>
      <c r="L52" s="4"/>
      <c r="M52" s="4"/>
      <c r="N52" s="67"/>
      <c r="O52" s="24">
        <f>K52-N52</f>
        <v>0</v>
      </c>
      <c r="P52" s="51"/>
    </row>
    <row r="53" spans="1:16" x14ac:dyDescent="0.25">
      <c r="A53" s="17"/>
      <c r="B53" s="28"/>
      <c r="C53" s="4"/>
      <c r="D53" s="38"/>
      <c r="E53" s="55"/>
      <c r="F53" s="57"/>
      <c r="G53" s="17"/>
      <c r="H53" s="50"/>
      <c r="I53" s="50"/>
      <c r="J53" s="58"/>
      <c r="K53" s="59"/>
      <c r="L53" s="4"/>
      <c r="M53" s="4"/>
      <c r="N53" s="67"/>
      <c r="O53" s="24">
        <f>K53-N53</f>
        <v>0</v>
      </c>
      <c r="P53" s="51"/>
    </row>
    <row r="54" spans="1:16" x14ac:dyDescent="0.25">
      <c r="A54" s="17"/>
      <c r="B54" s="4"/>
      <c r="C54" s="4"/>
      <c r="D54" s="4"/>
      <c r="E54" s="4"/>
      <c r="F54" s="50"/>
      <c r="G54" s="17"/>
      <c r="H54" s="50"/>
      <c r="I54" s="50"/>
      <c r="J54" s="4"/>
      <c r="K54" s="78"/>
      <c r="L54" s="4"/>
      <c r="M54" s="4"/>
      <c r="N54" s="28"/>
      <c r="O54" s="24">
        <f>K54-N54</f>
        <v>0</v>
      </c>
      <c r="P54" s="66"/>
    </row>
    <row r="55" spans="1:16" x14ac:dyDescent="0.25">
      <c r="A55" s="17"/>
      <c r="B55" s="4"/>
      <c r="C55" s="4"/>
      <c r="D55" s="4"/>
      <c r="E55" s="4"/>
      <c r="F55" s="50"/>
      <c r="G55" s="17"/>
      <c r="H55" s="50"/>
      <c r="I55" s="50"/>
      <c r="J55" s="4"/>
      <c r="K55" s="78"/>
      <c r="L55" s="4"/>
      <c r="M55" s="4"/>
      <c r="N55" s="28"/>
      <c r="O55" s="24">
        <f>K55-N55</f>
        <v>0</v>
      </c>
      <c r="P55" s="51"/>
    </row>
    <row r="56" spans="1:16" x14ac:dyDescent="0.25">
      <c r="A56" s="17"/>
      <c r="B56" s="4"/>
      <c r="C56" s="4"/>
      <c r="D56" s="4"/>
      <c r="E56" s="4"/>
      <c r="F56" s="50"/>
      <c r="G56" s="17"/>
      <c r="H56" s="50"/>
      <c r="I56" s="50"/>
      <c r="J56" s="4"/>
      <c r="K56" s="78"/>
      <c r="L56" s="4"/>
      <c r="M56" s="4"/>
      <c r="N56" s="28"/>
      <c r="O56" s="24">
        <f>K56-N56</f>
        <v>0</v>
      </c>
      <c r="P56" s="51"/>
    </row>
    <row r="57" spans="1:16" x14ac:dyDescent="0.25">
      <c r="A57" s="17"/>
      <c r="B57" s="4"/>
      <c r="C57" s="4"/>
      <c r="D57" s="38"/>
      <c r="E57" s="55"/>
      <c r="F57" s="50"/>
      <c r="G57" s="17"/>
      <c r="H57" s="50"/>
      <c r="I57" s="50"/>
      <c r="J57" s="79"/>
      <c r="K57" s="80"/>
      <c r="L57" s="4"/>
      <c r="M57" s="4"/>
      <c r="N57" s="28"/>
      <c r="O57" s="24"/>
      <c r="P57" s="51"/>
    </row>
    <row r="58" spans="1:16" x14ac:dyDescent="0.25">
      <c r="A58" s="17"/>
      <c r="B58" s="4"/>
      <c r="C58" s="4"/>
      <c r="D58" s="4"/>
      <c r="E58" s="4"/>
      <c r="F58" s="50"/>
      <c r="G58" s="17"/>
      <c r="H58" s="50"/>
      <c r="I58" s="50"/>
      <c r="J58" s="4"/>
      <c r="K58" s="78"/>
      <c r="L58" s="4"/>
      <c r="M58" s="4"/>
      <c r="N58" s="28"/>
      <c r="O58" s="28"/>
      <c r="P58" s="51"/>
    </row>
  </sheetData>
  <pageMargins left="0.11811023622047245" right="0.11811023622047245" top="0.15748031496062992" bottom="0.15748031496062992" header="0.31496062992125984" footer="0.31496062992125984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CONTRATACION ACUMULADA</vt:lpstr>
      <vt:lpstr>CONTRATACION ABRIL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2021-08-05T17:05:50Z</dcterms:modified>
</cp:coreProperties>
</file>